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ЦСР 2022-2024" sheetId="7" r:id="rId1"/>
  </sheets>
  <definedNames>
    <definedName name="_xlnm._FilterDatabase" localSheetId="0" hidden="1">'ЦСР 2022-2024'!$A$7:$F$327</definedName>
    <definedName name="_xlnm.Print_Titles" localSheetId="0">'ЦСР 2022-2024'!$7:$7</definedName>
  </definedNames>
  <calcPr calcId="124519"/>
</workbook>
</file>

<file path=xl/calcChain.xml><?xml version="1.0" encoding="utf-8"?>
<calcChain xmlns="http://schemas.openxmlformats.org/spreadsheetml/2006/main">
  <c r="E309" i="7"/>
  <c r="F309"/>
  <c r="D309"/>
  <c r="E221"/>
  <c r="F221"/>
  <c r="D221"/>
  <c r="D257" l="1"/>
  <c r="E223"/>
  <c r="F223"/>
  <c r="D223"/>
  <c r="D219"/>
  <c r="F105"/>
  <c r="F104" s="1"/>
  <c r="F103" s="1"/>
  <c r="E105"/>
  <c r="E104" s="1"/>
  <c r="E103" s="1"/>
  <c r="D105"/>
  <c r="D104" s="1"/>
  <c r="D103" s="1"/>
  <c r="E164"/>
  <c r="F164"/>
  <c r="D164"/>
  <c r="E74"/>
  <c r="F74"/>
  <c r="D74"/>
  <c r="E70"/>
  <c r="F70"/>
  <c r="D70"/>
  <c r="E263" l="1"/>
  <c r="E262" s="1"/>
  <c r="F263"/>
  <c r="F262" s="1"/>
  <c r="D263"/>
  <c r="D262" s="1"/>
  <c r="F80"/>
  <c r="E80"/>
  <c r="D80"/>
  <c r="F78"/>
  <c r="E78"/>
  <c r="D78"/>
  <c r="F76"/>
  <c r="E76"/>
  <c r="D76"/>
  <c r="E50"/>
  <c r="E49" s="1"/>
  <c r="F50"/>
  <c r="F49" s="1"/>
  <c r="E47"/>
  <c r="E46" s="1"/>
  <c r="F47"/>
  <c r="F46" s="1"/>
  <c r="E44"/>
  <c r="E43" s="1"/>
  <c r="F44"/>
  <c r="F43" s="1"/>
  <c r="D50"/>
  <c r="D49" s="1"/>
  <c r="D47"/>
  <c r="D46" s="1"/>
  <c r="D44"/>
  <c r="D43" s="1"/>
  <c r="E115"/>
  <c r="F115"/>
  <c r="D115"/>
  <c r="E95"/>
  <c r="F95"/>
  <c r="D95"/>
  <c r="E173"/>
  <c r="F173"/>
  <c r="D173"/>
  <c r="E161"/>
  <c r="F161"/>
  <c r="D161"/>
  <c r="D303"/>
  <c r="D73" l="1"/>
  <c r="D72" s="1"/>
  <c r="F73"/>
  <c r="F72" s="1"/>
  <c r="E73"/>
  <c r="E72" s="1"/>
  <c r="E147"/>
  <c r="F147"/>
  <c r="D147"/>
  <c r="E237"/>
  <c r="E236" s="1"/>
  <c r="F237"/>
  <c r="F236" s="1"/>
  <c r="D237"/>
  <c r="D236" s="1"/>
  <c r="E214"/>
  <c r="E213" s="1"/>
  <c r="E212" s="1"/>
  <c r="F214"/>
  <c r="F213" s="1"/>
  <c r="F212" s="1"/>
  <c r="D214"/>
  <c r="D213" s="1"/>
  <c r="D212" s="1"/>
  <c r="E210"/>
  <c r="F210"/>
  <c r="D210"/>
  <c r="E197"/>
  <c r="F197"/>
  <c r="D197"/>
  <c r="E181"/>
  <c r="F181"/>
  <c r="D181"/>
  <c r="E68"/>
  <c r="F68"/>
  <c r="D68"/>
  <c r="E41"/>
  <c r="E40" s="1"/>
  <c r="F41"/>
  <c r="F40" s="1"/>
  <c r="D41"/>
  <c r="D40" s="1"/>
  <c r="D261" l="1"/>
  <c r="E261"/>
  <c r="F261"/>
  <c r="E205"/>
  <c r="F205"/>
  <c r="D205"/>
  <c r="F126"/>
  <c r="F125" s="1"/>
  <c r="E126"/>
  <c r="E125" s="1"/>
  <c r="D126"/>
  <c r="D125" s="1"/>
  <c r="F123"/>
  <c r="F122" s="1"/>
  <c r="E123"/>
  <c r="E122" s="1"/>
  <c r="D123"/>
  <c r="D122" s="1"/>
  <c r="F130"/>
  <c r="F129" s="1"/>
  <c r="F128" s="1"/>
  <c r="E130"/>
  <c r="E129" s="1"/>
  <c r="E128" s="1"/>
  <c r="D130"/>
  <c r="D129" s="1"/>
  <c r="D128" s="1"/>
  <c r="F119"/>
  <c r="F118" s="1"/>
  <c r="F117" s="1"/>
  <c r="E119"/>
  <c r="E118" s="1"/>
  <c r="E117" s="1"/>
  <c r="D119"/>
  <c r="D118" s="1"/>
  <c r="D117" s="1"/>
  <c r="F113"/>
  <c r="E113"/>
  <c r="D113"/>
  <c r="F111"/>
  <c r="E111"/>
  <c r="D111"/>
  <c r="F109"/>
  <c r="E109"/>
  <c r="D109"/>
  <c r="F101"/>
  <c r="E101"/>
  <c r="D101"/>
  <c r="F99"/>
  <c r="E99"/>
  <c r="D99"/>
  <c r="F93"/>
  <c r="F92" s="1"/>
  <c r="E93"/>
  <c r="E92" s="1"/>
  <c r="D93"/>
  <c r="D92" s="1"/>
  <c r="F89"/>
  <c r="E89"/>
  <c r="D89"/>
  <c r="F87"/>
  <c r="E87"/>
  <c r="D87"/>
  <c r="F85"/>
  <c r="E85"/>
  <c r="D85"/>
  <c r="F63"/>
  <c r="E63"/>
  <c r="D63"/>
  <c r="F61"/>
  <c r="E61"/>
  <c r="D61"/>
  <c r="F57"/>
  <c r="E57"/>
  <c r="D57"/>
  <c r="F55"/>
  <c r="E55"/>
  <c r="D55"/>
  <c r="F38"/>
  <c r="F37" s="1"/>
  <c r="E38"/>
  <c r="E37" s="1"/>
  <c r="D38"/>
  <c r="D37" s="1"/>
  <c r="F35"/>
  <c r="F34" s="1"/>
  <c r="E35"/>
  <c r="E34" s="1"/>
  <c r="D35"/>
  <c r="D34" s="1"/>
  <c r="F32"/>
  <c r="F31" s="1"/>
  <c r="E32"/>
  <c r="E31" s="1"/>
  <c r="D32"/>
  <c r="D31" s="1"/>
  <c r="F29"/>
  <c r="F28" s="1"/>
  <c r="E29"/>
  <c r="E28" s="1"/>
  <c r="D29"/>
  <c r="D28" s="1"/>
  <c r="F26"/>
  <c r="E26"/>
  <c r="D26"/>
  <c r="F24"/>
  <c r="E24"/>
  <c r="D24"/>
  <c r="F22"/>
  <c r="E22"/>
  <c r="D22"/>
  <c r="E322"/>
  <c r="F322"/>
  <c r="D322"/>
  <c r="E320"/>
  <c r="F320"/>
  <c r="D320"/>
  <c r="E317"/>
  <c r="F317"/>
  <c r="D317"/>
  <c r="E313"/>
  <c r="F313"/>
  <c r="D313"/>
  <c r="E303"/>
  <c r="E281"/>
  <c r="E280" s="1"/>
  <c r="F281"/>
  <c r="F280" s="1"/>
  <c r="D281"/>
  <c r="D280" s="1"/>
  <c r="E276"/>
  <c r="F276"/>
  <c r="D276"/>
  <c r="E274"/>
  <c r="F274"/>
  <c r="D274"/>
  <c r="E272"/>
  <c r="F272"/>
  <c r="D272"/>
  <c r="E245"/>
  <c r="F245"/>
  <c r="D245"/>
  <c r="E193"/>
  <c r="E192" s="1"/>
  <c r="E191" s="1"/>
  <c r="F193"/>
  <c r="F192" s="1"/>
  <c r="F191" s="1"/>
  <c r="D193"/>
  <c r="D192" s="1"/>
  <c r="D191" s="1"/>
  <c r="E141"/>
  <c r="F141"/>
  <c r="D141"/>
  <c r="E139"/>
  <c r="F139"/>
  <c r="D139"/>
  <c r="E137"/>
  <c r="F137"/>
  <c r="D137"/>
  <c r="E13"/>
  <c r="F13"/>
  <c r="D13"/>
  <c r="E98" l="1"/>
  <c r="D98"/>
  <c r="F98"/>
  <c r="D91"/>
  <c r="D108"/>
  <c r="F91"/>
  <c r="F108"/>
  <c r="E91"/>
  <c r="E108"/>
  <c r="E279"/>
  <c r="D279"/>
  <c r="F279"/>
  <c r="F84"/>
  <c r="F83" s="1"/>
  <c r="E84"/>
  <c r="E83" s="1"/>
  <c r="D84"/>
  <c r="D83" s="1"/>
  <c r="E135" l="1"/>
  <c r="F135"/>
  <c r="F134" s="1"/>
  <c r="F133" s="1"/>
  <c r="D135"/>
  <c r="D134" s="1"/>
  <c r="D241"/>
  <c r="E315"/>
  <c r="F315"/>
  <c r="E311"/>
  <c r="F311"/>
  <c r="E307"/>
  <c r="F307"/>
  <c r="E305"/>
  <c r="F305"/>
  <c r="F303"/>
  <c r="E297"/>
  <c r="F297"/>
  <c r="E292"/>
  <c r="F292"/>
  <c r="E290"/>
  <c r="F290"/>
  <c r="E287"/>
  <c r="F287"/>
  <c r="E285"/>
  <c r="F285"/>
  <c r="E268"/>
  <c r="E267" s="1"/>
  <c r="E266" s="1"/>
  <c r="F268"/>
  <c r="F267" s="1"/>
  <c r="F266" s="1"/>
  <c r="E259"/>
  <c r="F259"/>
  <c r="E257"/>
  <c r="F257"/>
  <c r="E255"/>
  <c r="F255"/>
  <c r="E251"/>
  <c r="E250" s="1"/>
  <c r="F251"/>
  <c r="F250" s="1"/>
  <c r="E248"/>
  <c r="E247" s="1"/>
  <c r="F248"/>
  <c r="F247" s="1"/>
  <c r="E243"/>
  <c r="F243"/>
  <c r="E241"/>
  <c r="F241"/>
  <c r="E234"/>
  <c r="F234"/>
  <c r="E232"/>
  <c r="F232"/>
  <c r="E229"/>
  <c r="F229"/>
  <c r="E227"/>
  <c r="F227"/>
  <c r="E225"/>
  <c r="F225"/>
  <c r="E219"/>
  <c r="F219"/>
  <c r="E208"/>
  <c r="F208"/>
  <c r="E201"/>
  <c r="E82" s="1"/>
  <c r="E65" s="1"/>
  <c r="E60" s="1"/>
  <c r="F201"/>
  <c r="F82" s="1"/>
  <c r="F65" s="1"/>
  <c r="F60" s="1"/>
  <c r="E188"/>
  <c r="E299" s="1"/>
  <c r="F188"/>
  <c r="F299" s="1"/>
  <c r="E185"/>
  <c r="F185"/>
  <c r="E179"/>
  <c r="F179"/>
  <c r="E169"/>
  <c r="F169"/>
  <c r="E166"/>
  <c r="F166"/>
  <c r="E156"/>
  <c r="E155" s="1"/>
  <c r="E154" s="1"/>
  <c r="E153" s="1"/>
  <c r="F156"/>
  <c r="F155" s="1"/>
  <c r="F154" s="1"/>
  <c r="F153" s="1"/>
  <c r="E151"/>
  <c r="F151"/>
  <c r="F150" s="1"/>
  <c r="F149" s="1"/>
  <c r="E150"/>
  <c r="E149" s="1"/>
  <c r="E145"/>
  <c r="E144" s="1"/>
  <c r="F145"/>
  <c r="F144" s="1"/>
  <c r="E17"/>
  <c r="E16" s="1"/>
  <c r="E15" s="1"/>
  <c r="F17"/>
  <c r="F16" s="1"/>
  <c r="F15" s="1"/>
  <c r="E11"/>
  <c r="E10" s="1"/>
  <c r="E9" s="1"/>
  <c r="F11"/>
  <c r="F10" s="1"/>
  <c r="F9" s="1"/>
  <c r="D259"/>
  <c r="D17"/>
  <c r="D16" s="1"/>
  <c r="D305"/>
  <c r="D251"/>
  <c r="D250" s="1"/>
  <c r="D225"/>
  <c r="D201"/>
  <c r="D290"/>
  <c r="D268"/>
  <c r="D267" s="1"/>
  <c r="D266" s="1"/>
  <c r="D156"/>
  <c r="E284" l="1"/>
  <c r="E283" s="1"/>
  <c r="F218"/>
  <c r="E218"/>
  <c r="E160"/>
  <c r="F160"/>
  <c r="F231"/>
  <c r="F121" s="1"/>
  <c r="F284"/>
  <c r="F283" s="1"/>
  <c r="E8"/>
  <c r="E143"/>
  <c r="E54" s="1"/>
  <c r="E53" s="1"/>
  <c r="F143"/>
  <c r="F54" s="1"/>
  <c r="F53" s="1"/>
  <c r="E204"/>
  <c r="E203" s="1"/>
  <c r="F204"/>
  <c r="F203" s="1"/>
  <c r="F8"/>
  <c r="E231"/>
  <c r="E121" s="1"/>
  <c r="F59"/>
  <c r="E59"/>
  <c r="F107"/>
  <c r="F271" s="1"/>
  <c r="F270" s="1"/>
  <c r="F265" s="1"/>
  <c r="F176" s="1"/>
  <c r="F172" s="1"/>
  <c r="E107"/>
  <c r="E271" s="1"/>
  <c r="E270" s="1"/>
  <c r="E265" s="1"/>
  <c r="E176" s="1"/>
  <c r="E172" s="1"/>
  <c r="E134"/>
  <c r="E133" s="1"/>
  <c r="E52" l="1"/>
  <c r="F52"/>
  <c r="E132"/>
  <c r="E294" s="1"/>
  <c r="F132"/>
  <c r="F294" s="1"/>
  <c r="F289" l="1"/>
  <c r="E289"/>
  <c r="E324"/>
  <c r="E254" s="1"/>
  <c r="E253" s="1"/>
  <c r="F324"/>
  <c r="F254" s="1"/>
  <c r="F253" s="1"/>
  <c r="D234"/>
  <c r="D232"/>
  <c r="D231" l="1"/>
  <c r="D121" s="1"/>
  <c r="D151" l="1"/>
  <c r="D150" s="1"/>
  <c r="D243"/>
  <c r="D208" l="1"/>
  <c r="D204" s="1"/>
  <c r="D145" l="1"/>
  <c r="D144" s="1"/>
  <c r="D229"/>
  <c r="D227"/>
  <c r="D297"/>
  <c r="D285"/>
  <c r="D284" s="1"/>
  <c r="D283" s="1"/>
  <c r="D287"/>
  <c r="D185"/>
  <c r="D166"/>
  <c r="D248"/>
  <c r="D247" s="1"/>
  <c r="D218" l="1"/>
  <c r="D107"/>
  <c r="D271" s="1"/>
  <c r="D270" s="1"/>
  <c r="D265" s="1"/>
  <c r="D176" s="1"/>
  <c r="D315" l="1"/>
  <c r="D143" s="1"/>
  <c r="D54" s="1"/>
  <c r="D53" s="1"/>
  <c r="D311"/>
  <c r="D307"/>
  <c r="D292"/>
  <c r="D255"/>
  <c r="D188"/>
  <c r="D299" s="1"/>
  <c r="D179"/>
  <c r="D172" s="1"/>
  <c r="D169"/>
  <c r="D160" s="1"/>
  <c r="D82" l="1"/>
  <c r="D11"/>
  <c r="D10" s="1"/>
  <c r="D65" l="1"/>
  <c r="D60" s="1"/>
  <c r="D9"/>
  <c r="D203"/>
  <c r="D155"/>
  <c r="D154" s="1"/>
  <c r="D153" s="1"/>
  <c r="D149"/>
  <c r="D133"/>
  <c r="D15"/>
  <c r="D59" l="1"/>
  <c r="D52" s="1"/>
  <c r="D132"/>
  <c r="D294" s="1"/>
  <c r="D8"/>
  <c r="D289" l="1"/>
  <c r="D324"/>
  <c r="D254" s="1"/>
  <c r="D253" s="1"/>
  <c r="D159"/>
  <c r="D97"/>
  <c r="D171"/>
  <c r="D217"/>
  <c r="D278"/>
  <c r="D196"/>
  <c r="D195" s="1"/>
  <c r="D190" s="1"/>
  <c r="D184"/>
  <c r="D183" s="1"/>
  <c r="D240"/>
  <c r="D239" s="1"/>
  <c r="F159"/>
  <c r="F171"/>
  <c r="F184"/>
  <c r="F183" s="1"/>
  <c r="F97"/>
  <c r="E217"/>
  <c r="E278"/>
  <c r="F240"/>
  <c r="F239" s="1"/>
  <c r="E159"/>
  <c r="E171"/>
  <c r="F217"/>
  <c r="F278"/>
  <c r="E97"/>
  <c r="E240"/>
  <c r="E239" s="1"/>
  <c r="E184"/>
  <c r="E183" s="1"/>
  <c r="F196"/>
  <c r="F195" s="1"/>
  <c r="F190" s="1"/>
  <c r="E196"/>
  <c r="E195" s="1"/>
  <c r="E190" s="1"/>
  <c r="E21"/>
  <c r="E20" s="1"/>
  <c r="D21"/>
  <c r="D20" s="1"/>
  <c r="F21"/>
  <c r="F20" s="1"/>
  <c r="F158" l="1"/>
  <c r="D158"/>
  <c r="E158"/>
  <c r="F19"/>
  <c r="E19"/>
  <c r="E327" s="1"/>
  <c r="D19"/>
  <c r="F216"/>
  <c r="E216"/>
  <c r="D216"/>
  <c r="F327" l="1"/>
  <c r="D327"/>
</calcChain>
</file>

<file path=xl/sharedStrings.xml><?xml version="1.0" encoding="utf-8"?>
<sst xmlns="http://schemas.openxmlformats.org/spreadsheetml/2006/main" count="525" uniqueCount="403">
  <si>
    <t>КЦСР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</si>
  <si>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</si>
  <si>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</si>
  <si>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</si>
  <si>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</si>
  <si>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</si>
  <si>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</si>
  <si>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</si>
  <si>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</si>
  <si>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</si>
  <si>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</si>
  <si>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</si>
  <si>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</si>
  <si>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Капитальный ремонт и ремонт автомобильных дорог ЗАТО Звёздный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</si>
  <si>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</si>
  <si>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</si>
  <si>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</si>
  <si>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</si>
  <si>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</si>
  <si>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</si>
  <si>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</si>
  <si>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</si>
  <si>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</si>
  <si>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</si>
  <si>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</si>
  <si>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</si>
  <si>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</si>
  <si>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</si>
  <si>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</si>
  <si>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</si>
  <si>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</si>
  <si>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</si>
  <si>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</si>
  <si>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</si>
  <si>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</si>
  <si>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</si>
  <si>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</si>
  <si>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</si>
  <si>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</si>
  <si>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</si>
  <si>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</si>
  <si>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</si>
  <si>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</si>
  <si>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</si>
  <si>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</si>
  <si>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</si>
  <si>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</si>
  <si>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</si>
  <si>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</si>
  <si>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</si>
  <si>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</si>
  <si>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</si>
  <si>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</si>
  <si>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</si>
  <si>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</si>
  <si>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</si>
  <si>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</si>
  <si>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</si>
  <si>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</si>
  <si>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</si>
  <si>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</si>
  <si>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</si>
  <si>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</si>
  <si>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</si>
  <si>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</si>
  <si>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</si>
  <si>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</si>
  <si>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</si>
  <si>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</si>
  <si>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</si>
  <si>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</si>
  <si>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</si>
  <si>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</si>
  <si>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</si>
  <si>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</si>
  <si>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</si>
  <si>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</si>
  <si>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</si>
  <si>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</si>
  <si>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</si>
  <si>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</si>
  <si>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</si>
  <si>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</si>
  <si>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</si>
  <si>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</si>
  <si>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</si>
  <si>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</si>
  <si>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</si>
  <si>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</si>
  <si>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</si>
  <si>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</si>
  <si>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</si>
  <si>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</si>
  <si>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Наименование целевой статьи расхода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</si>
  <si>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</si>
  <si>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</si>
  <si>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</si>
  <si>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</si>
  <si>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</si>
  <si>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</si>
  <si>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</si>
  <si>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</si>
  <si>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</si>
  <si>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</si>
  <si>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</si>
  <si>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</si>
  <si>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</si>
  <si>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</si>
  <si>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</si>
  <si>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</si>
  <si>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</si>
  <si>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</si>
  <si>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</si>
  <si>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</si>
  <si>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</si>
  <si>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</si>
  <si>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</si>
  <si>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</si>
  <si>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</si>
  <si>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</si>
  <si>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</si>
  <si>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</si>
  <si>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</si>
  <si>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</si>
  <si>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</si>
  <si>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Пенсии за выслугу лет лицам, замещавшим муниципальные должности, муниципальным служащим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</si>
  <si>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</si>
  <si>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</si>
  <si>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</si>
  <si>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</si>
  <si>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SC240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</si>
  <si>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</si>
  <si>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</si>
  <si>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</si>
  <si>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</si>
  <si>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</si>
  <si>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</si>
  <si>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</si>
  <si>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</si>
  <si>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</si>
  <si>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</si>
  <si>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</si>
  <si>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</si>
  <si>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</si>
  <si>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</si>
  <si>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</si>
  <si>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</si>
  <si>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</si>
  <si>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</si>
  <si>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</si>
  <si>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</si>
  <si>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</si>
  <si>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</si>
  <si>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</si>
  <si>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</si>
  <si>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</si>
  <si>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</si>
  <si>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</si>
  <si>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</si>
  <si>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</si>
  <si>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</si>
  <si>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</si>
  <si>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</si>
  <si>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</si>
  <si>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</si>
  <si>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</si>
  <si>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</si>
  <si>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</si>
  <si>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</si>
  <si>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</si>
  <si>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</si>
  <si>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</si>
  <si>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</si>
  <si>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</si>
  <si>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</si>
  <si>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</si>
  <si>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</si>
  <si>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</si>
  <si>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</si>
  <si>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</si>
  <si>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</si>
  <si>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</si>
  <si>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</si>
  <si>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</si>
  <si>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</si>
  <si>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</si>
  <si>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</si>
  <si>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</si>
  <si>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</si>
  <si>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</si>
  <si>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</si>
  <si>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</si>
  <si>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</si>
  <si>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Ремонт крытой спортивной площадки МБУ СОШ ЗАТО Звёздный по адресу: 614575, Пермский край, п. Звёздный, ул. Школьная, 8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</si>
  <si>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</si>
  <si>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</si>
  <si>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</si>
  <si>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</si>
  <si>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</si>
  <si>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</si>
  <si>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</si>
  <si>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</si>
  <si>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</si>
  <si>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</si>
  <si>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</si>
  <si>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</si>
  <si>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</si>
  <si>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</si>
  <si>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</si>
  <si>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</si>
  <si>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</si>
  <si>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</si>
  <si>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</si>
  <si>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</si>
  <si>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</si>
  <si>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</si>
  <si>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</si>
  <si>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</si>
  <si>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</si>
  <si>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</si>
  <si>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</si>
  <si>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</si>
  <si>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</si>
  <si>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</si>
  <si>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</si>
  <si>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</si>
  <si>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</si>
  <si>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</si>
  <si>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</si>
  <si>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</si>
  <si>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</si>
  <si>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</si>
  <si>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</si>
  <si>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</si>
  <si>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</si>
  <si>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</si>
  <si>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</si>
  <si>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</si>
  <si>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</si>
  <si>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</si>
  <si>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</si>
  <si>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</si>
  <si>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</si>
  <si>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</si>
  <si>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</si>
  <si>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</si>
  <si>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</si>
  <si>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</si>
  <si>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</si>
  <si>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</si>
  <si>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</si>
  <si>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</si>
  <si>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</si>
  <si>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</si>
  <si>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</si>
  <si>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</si>
  <si>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</si>
  <si>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</si>
  <si>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</si>
  <si>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</si>
  <si>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</si>
  <si>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</si>
  <si>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</si>
  <si>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</si>
  <si>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</si>
  <si>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</si>
  <si>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</si>
  <si>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</si>
  <si>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</si>
  <si>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</si>
  <si>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</si>
  <si>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</si>
  <si>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</si>
  <si>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</si>
  <si>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</si>
  <si>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</si>
  <si>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</si>
  <si>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</si>
  <si>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</si>
  <si>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</si>
  <si>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</si>
  <si>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</si>
  <si>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</si>
  <si>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</si>
  <si>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</si>
  <si>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</si>
  <si>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</si>
  <si>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</si>
  <si>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</si>
  <si>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</si>
  <si>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</si>
  <si>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</si>
  <si>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</si>
  <si>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</si>
  <si>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</si>
  <si>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</si>
  <si>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</si>
  <si>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</si>
  <si>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</si>
  <si>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</si>
  <si>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</si>
  <si>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</si>
  <si>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</si>
  <si>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</si>
  <si>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</si>
  <si>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</si>
  <si>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</si>
  <si>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</si>
  <si>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</si>
  <si>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</si>
  <si>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</si>
  <si>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</si>
  <si>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</si>
  <si>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91 0 00 59300</t>
  </si>
  <si>
    <t>Государственная регистрация актов гражданского состояния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</si>
  <si>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</si>
  <si>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</si>
  <si>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</si>
  <si>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</si>
  <si>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</si>
  <si>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</si>
  <si>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</si>
  <si>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</si>
  <si>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</si>
  <si>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</si>
  <si>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</si>
  <si>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</si>
  <si>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</si>
  <si>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</si>
  <si>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</si>
  <si>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</si>
  <si>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27 4 00 00000</t>
  </si>
  <si>
    <t>27 4 01 00000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</si>
  <si>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</si>
  <si>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</si>
  <si>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28 2 01 2С080</t>
  </si>
  <si>
    <t>28 2 01 2С070</t>
  </si>
  <si>
    <t>28 2 01 2С090</t>
  </si>
  <si>
    <t>Приложение  № 3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</si>
  <si>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</si>
  <si>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</si>
  <si>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</si>
  <si>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</si>
  <si>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</si>
  <si>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03 1 23 SФ130</t>
  </si>
  <si>
    <t>27 4 01 01740</t>
  </si>
  <si>
    <t>Проектно-изыскательские работы</t>
  </si>
  <si>
    <t xml:space="preserve">Основное мероприятие «Текущий ремонт веранд и здания МБДОУ «Детский сад № 4» по адресу: 614575, Пермский край, п. Звёздный, ул. Ленина, 4Б»  </t>
  </si>
  <si>
    <t>Текущий ремонт веранд и здания МБДОУ «Детский сад № 4» по адресу: 614575, Пермский край, п. Звёздный, ул. Ленина, 4Б</t>
  </si>
  <si>
    <t>Основное мероприятие «Текущий ремонт здания МБУ ДО ДШИ ЗАТО Звёздный по адресу: 614575, Пермский край, п. Звёздный, ул. Школьная, 1»</t>
  </si>
  <si>
    <t>Текущий ремонт здания МБУ ДО ДШИ ЗАТО Звёздный по адресу: 614575, Пермский край, п. Звёздный, ул. Школьная, 1</t>
  </si>
  <si>
    <t>Текущий ремонт эдания МБУ СОШ ЗАТО Звёздный по адресу: 614575, Пермский край, п. Звёздный, ул. Школьная, 8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</si>
  <si>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</si>
  <si>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</si>
  <si>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</si>
  <si>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</si>
  <si>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</si>
  <si>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</si>
  <si>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</si>
  <si>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Муниципальная программа "Молодежная политика"</t>
  </si>
  <si>
    <t>10 0 01 00000</t>
  </si>
  <si>
    <t>10 0 01 01450</t>
  </si>
  <si>
    <t>Проект "Сквер семейной культуры"</t>
  </si>
  <si>
    <t>27 1 04 00000</t>
  </si>
  <si>
    <t>Основное мероприятие "Проект "Газификация музея 52-ой ракетной дивизии"</t>
  </si>
  <si>
    <t>Проект "Газификация музея 52-ой ракетной дивизии"</t>
  </si>
  <si>
    <t>Основное мероприятие " 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края"</t>
  </si>
  <si>
    <t xml:space="preserve"> 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</t>
  </si>
  <si>
    <t>Основное мероприятие "Ремонт автомобильной дороги по ул. Лесная в п.Звёздный Пермского края, участок:КМ000+000-КМ000+140"</t>
  </si>
  <si>
    <t>Ремонт автомобильной дороги по ул. Лесная в п.Звёздный Пермского края, участок:КМ000+000-КМ000+140</t>
  </si>
  <si>
    <t>Повышение энергетической эффективности систем наружного освещения объектов ЗАТО Звёздный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</si>
  <si>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2022 год и на плановый период 2023 и 2024 годов, тыс.рублей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</si>
  <si>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</si>
  <si>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"Ремонт крытой спортивной площадки МБУК "ДК ЗАТО Звёздный" по адресу: 614575, Пермский край, п. Звёздный, ул. Ленина, 10"</t>
  </si>
  <si>
    <t>Ремонт крытой спортивной площадки МБУК "ДК ЗАТО Звёздный" по адресу: 614575, Пермский край, п. Звёздный, ул. Ленина, 10</t>
  </si>
  <si>
    <t>03 1 02 00000</t>
  </si>
  <si>
    <t>03 1 02 SФ130</t>
  </si>
  <si>
    <t>03 1 03 00000</t>
  </si>
  <si>
    <t>03 1 03 SР040</t>
  </si>
  <si>
    <t xml:space="preserve">Основное мероприятие "Текущий ремонт здания МБДОУ "Детский сад № 4" по адресу: 614575, Пемский край, п.Звёздный, ул. Бабичева, 2/1"  </t>
  </si>
  <si>
    <t>Текущий ремонт здания МБДОУ "Детский сад № 4" по адресу: 614575, Пемский край, п.Звёздный, ул. Бабичева, 2/1</t>
  </si>
  <si>
    <t>03 1 04 00000</t>
  </si>
  <si>
    <t>03 1 04 SР040</t>
  </si>
  <si>
    <t>03 1 05 00000</t>
  </si>
  <si>
    <t>03 1 05 SР040</t>
  </si>
  <si>
    <t>03 1 06 00000</t>
  </si>
  <si>
    <t>03 1 06 SР040</t>
  </si>
  <si>
    <t>Основное мероприятие «Текущий ремонт здания МБУ СОШ ЗАТО Звёздный по адресу: 614575, Пермский край, п. Звёздный, ул. Школьная, 8»</t>
  </si>
  <si>
    <t>Содержание временно незанятых помещений</t>
  </si>
  <si>
    <t>16 0 01 01790</t>
  </si>
  <si>
    <t>27 1 01 01800</t>
  </si>
  <si>
    <t>27 2 11 00000</t>
  </si>
  <si>
    <t>27 2 11 ST040</t>
  </si>
  <si>
    <t>27 2 12 00000</t>
  </si>
  <si>
    <t>27 2 12 SТ040</t>
  </si>
  <si>
    <t>29 1 01 01810</t>
  </si>
  <si>
    <t>27 1 04 SP130</t>
  </si>
  <si>
    <t>Муниципальная программа "Образование ЗАТО Звёздный"</t>
  </si>
  <si>
    <t>Создание условий для физического развития детей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</si>
  <si>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</si>
  <si>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</si>
  <si>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</si>
  <si>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от 09.12.2021 № 236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</si>
</sst>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0000"/>
    <numFmt numFmtId="166" formatCode="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0" xfId="0" applyNumberFormat="1" applyFont="1" applyFill="1"/>
    <xf numFmtId="0" fontId="1" fillId="0" borderId="0" xfId="0" applyFont="1" applyFill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166" fontId="1" fillId="0" borderId="1" xfId="0" applyNumberFormat="1" applyFont="1" applyFill="1" applyBorder="1" applyAlignment="1"/>
    <xf numFmtId="165" fontId="1" fillId="0" borderId="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/>
    <xf numFmtId="0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1"/>
  <sheetViews>
    <sheetView tabSelected="1" zoomScale="140" zoomScaleNormal="140" workbookViewId="0">
      <selection activeCell="C2" sqref="C2"/>
    </sheetView>
  </sheetViews>
  <sheetFormatPr defaultRowHeight="12.75"/>
  <cols>
    <col min="1" max="1" width="15" style="15" customWidth="1"/>
    <col min="2" max="2" width="6" style="12" customWidth="1"/>
    <col min="3" max="3" width="75.140625" style="12" customWidth="1"/>
    <col min="4" max="4" width="14.85546875" style="18" customWidth="1"/>
    <col min="5" max="6" width="14.85546875" style="16" customWidth="1"/>
    <col min="7" max="7" width="12.7109375" style="12" bestFit="1" customWidth="1"/>
    <col min="8" max="16384" width="9.140625" style="12"/>
  </cols>
  <sheetData>
    <row r="1" spans="1:6">
      <c r="D1" s="17"/>
      <c r="E1" s="26" t="s">
        <v>338</v>
      </c>
      <c r="F1" s="26"/>
    </row>
    <row r="2" spans="1:6">
      <c r="D2" s="17"/>
      <c r="E2" s="26" t="s">
        <v>96</v>
      </c>
      <c r="F2" s="26"/>
    </row>
    <row r="3" spans="1:6">
      <c r="D3" s="17"/>
      <c r="E3" s="26" t="s">
        <v>402</v>
      </c>
      <c r="F3" s="26"/>
    </row>
    <row r="4" spans="1:6">
      <c r="D4" s="17"/>
    </row>
    <row r="5" spans="1:6" ht="51" customHeight="1">
      <c r="A5" s="25" t="s">
        <v>371</v>
      </c>
      <c r="B5" s="25"/>
      <c r="C5" s="25"/>
      <c r="D5" s="25"/>
      <c r="E5" s="25"/>
      <c r="F5" s="25"/>
    </row>
    <row r="6" spans="1:6" ht="7.5" customHeight="1">
      <c r="A6" s="21"/>
      <c r="B6" s="22"/>
      <c r="C6" s="22"/>
    </row>
    <row r="7" spans="1:6" ht="15.75" customHeight="1">
      <c r="A7" s="2" t="s">
        <v>0</v>
      </c>
      <c r="B7" s="2" t="s">
        <v>97</v>
      </c>
      <c r="C7" s="2" t="s">
        <v>93</v>
      </c>
      <c r="D7" s="3">
        <v>2022</v>
      </c>
      <c r="E7" s="3">
        <v>2023</v>
      </c>
      <c r="F7" s="3">
        <v>2024</v>
      </c>
    </row>
    <row r="8" spans="1:6" ht="25.5">
      <c r="A8" s="4" t="s">
        <v>47</v>
      </c>
      <c r="B8" s="4"/>
      <c r="C8" s="5" t="s">
        <v>27</v>
      </c>
      <c r="D8" s="13">
        <f>D9+D15</f>
        <v>150</v>
      </c>
      <c r="E8" s="13">
        <f>E9+E15</f>
        <v>150</v>
      </c>
      <c r="F8" s="13">
        <f>F9+F15</f>
        <v>150</v>
      </c>
    </row>
    <row r="9" spans="1:6">
      <c r="A9" s="4" t="s">
        <v>48</v>
      </c>
      <c r="B9" s="4"/>
      <c r="C9" s="5" t="s">
        <v>28</v>
      </c>
      <c r="D9" s="13">
        <f>D10</f>
        <v>120</v>
      </c>
      <c r="E9" s="13">
        <f>E10</f>
        <v>120</v>
      </c>
      <c r="F9" s="13">
        <f>F10</f>
        <v>120</v>
      </c>
    </row>
    <row r="10" spans="1:6" ht="25.5">
      <c r="A10" s="4" t="s">
        <v>50</v>
      </c>
      <c r="B10" s="4"/>
      <c r="C10" s="5" t="s">
        <v>49</v>
      </c>
      <c r="D10" s="13">
        <f>D11+D13</f>
        <v>120</v>
      </c>
      <c r="E10" s="13">
        <f>E11+E13</f>
        <v>120</v>
      </c>
      <c r="F10" s="13">
        <f>F11+F13</f>
        <v>120</v>
      </c>
    </row>
    <row r="11" spans="1:6" ht="25.5">
      <c r="A11" s="4" t="s">
        <v>232</v>
      </c>
      <c r="B11" s="4"/>
      <c r="C11" s="5" t="s">
        <v>156</v>
      </c>
      <c r="D11" s="13">
        <f>D12</f>
        <v>50</v>
      </c>
      <c r="E11" s="13">
        <f>E12</f>
        <v>50</v>
      </c>
      <c r="F11" s="13">
        <f>F12</f>
        <v>50</v>
      </c>
    </row>
    <row r="12" spans="1:6" ht="25.5">
      <c r="A12" s="4"/>
      <c r="B12" s="4">
        <v>600</v>
      </c>
      <c r="C12" s="1" t="s">
        <v>99</v>
      </c>
      <c r="D12" s="13">
        <v>50</v>
      </c>
      <c r="E12" s="19">
        <v>50</v>
      </c>
      <c r="F12" s="19">
        <v>50</v>
      </c>
    </row>
    <row r="13" spans="1:6" ht="25.5">
      <c r="A13" s="4" t="s">
        <v>233</v>
      </c>
      <c r="B13" s="4"/>
      <c r="C13" s="5" t="s">
        <v>157</v>
      </c>
      <c r="D13" s="13">
        <f>D14</f>
        <v>70</v>
      </c>
      <c r="E13" s="13">
        <f>E14</f>
        <v>70</v>
      </c>
      <c r="F13" s="13">
        <f>F14</f>
        <v>70</v>
      </c>
    </row>
    <row r="14" spans="1:6" ht="25.5">
      <c r="A14" s="4"/>
      <c r="B14" s="4">
        <v>600</v>
      </c>
      <c r="C14" s="1" t="s">
        <v>99</v>
      </c>
      <c r="D14" s="13">
        <v>70</v>
      </c>
      <c r="E14" s="19">
        <v>70</v>
      </c>
      <c r="F14" s="19">
        <v>70</v>
      </c>
    </row>
    <row r="15" spans="1:6" ht="25.5">
      <c r="A15" s="4" t="s">
        <v>51</v>
      </c>
      <c r="B15" s="4"/>
      <c r="C15" s="1" t="s">
        <v>29</v>
      </c>
      <c r="D15" s="13">
        <f t="shared" ref="D15:F16" si="0">D16</f>
        <v>30</v>
      </c>
      <c r="E15" s="13">
        <f t="shared" si="0"/>
        <v>30</v>
      </c>
      <c r="F15" s="13">
        <f t="shared" si="0"/>
        <v>30</v>
      </c>
    </row>
    <row r="16" spans="1:6" ht="25.5">
      <c r="A16" s="4" t="s">
        <v>53</v>
      </c>
      <c r="B16" s="4"/>
      <c r="C16" s="1" t="s">
        <v>52</v>
      </c>
      <c r="D16" s="13">
        <f t="shared" si="0"/>
        <v>30</v>
      </c>
      <c r="E16" s="13">
        <f t="shared" si="0"/>
        <v>30</v>
      </c>
      <c r="F16" s="13">
        <f t="shared" si="0"/>
        <v>30</v>
      </c>
    </row>
    <row r="17" spans="1:6">
      <c r="A17" s="4" t="s">
        <v>234</v>
      </c>
      <c r="B17" s="4"/>
      <c r="C17" s="1" t="s">
        <v>158</v>
      </c>
      <c r="D17" s="13">
        <f>SUM(D18:D18)</f>
        <v>30</v>
      </c>
      <c r="E17" s="13">
        <f>SUM(E18:E18)</f>
        <v>30</v>
      </c>
      <c r="F17" s="13">
        <f>SUM(F18:F18)</f>
        <v>30</v>
      </c>
    </row>
    <row r="18" spans="1:6" ht="25.5">
      <c r="A18" s="4"/>
      <c r="B18" s="4">
        <v>600</v>
      </c>
      <c r="C18" s="1" t="s">
        <v>99</v>
      </c>
      <c r="D18" s="13">
        <v>30</v>
      </c>
      <c r="E18" s="19">
        <v>30</v>
      </c>
      <c r="F18" s="19">
        <v>30</v>
      </c>
    </row>
    <row r="19" spans="1:6" ht="25.5">
      <c r="A19" s="4" t="s">
        <v>54</v>
      </c>
      <c r="B19" s="4"/>
      <c r="C19" s="1" t="s">
        <v>30</v>
      </c>
      <c r="D19" s="13">
        <f>D20</f>
        <v>19704.570380000001</v>
      </c>
      <c r="E19" s="13">
        <f t="shared" ref="E19:F19" si="1">E20</f>
        <v>15894.266670000001</v>
      </c>
      <c r="F19" s="13">
        <f t="shared" si="1"/>
        <v>15552.13334</v>
      </c>
    </row>
    <row r="20" spans="1:6" ht="25.5">
      <c r="A20" s="4" t="s">
        <v>55</v>
      </c>
      <c r="B20" s="4"/>
      <c r="C20" s="1" t="s">
        <v>31</v>
      </c>
      <c r="D20" s="13">
        <f>D21+D28+D31+D34+D37+D40+D43+D46+D49</f>
        <v>19704.570380000001</v>
      </c>
      <c r="E20" s="13">
        <f t="shared" ref="E20:F20" si="2">E21+E28+E31+E34+E37+E40+E43+E46+E49</f>
        <v>15894.266670000001</v>
      </c>
      <c r="F20" s="13">
        <f t="shared" si="2"/>
        <v>15552.13334</v>
      </c>
    </row>
    <row r="21" spans="1:6" ht="25.5">
      <c r="A21" s="4" t="s">
        <v>56</v>
      </c>
      <c r="B21" s="4"/>
      <c r="C21" s="1" t="s">
        <v>57</v>
      </c>
      <c r="D21" s="13">
        <f>D22+D24+D26</f>
        <v>8000.0000099999997</v>
      </c>
      <c r="E21" s="13">
        <f>E22+E24+E26</f>
        <v>14884.266670000001</v>
      </c>
      <c r="F21" s="13">
        <f>F22+F24+F26</f>
        <v>14542.13334</v>
      </c>
    </row>
    <row r="22" spans="1:6" ht="25.5">
      <c r="A22" s="4" t="s">
        <v>115</v>
      </c>
      <c r="B22" s="4"/>
      <c r="C22" s="1" t="s">
        <v>109</v>
      </c>
      <c r="D22" s="13">
        <f>D23</f>
        <v>6658.5356599999996</v>
      </c>
      <c r="E22" s="13">
        <f>E23</f>
        <v>4750</v>
      </c>
      <c r="F22" s="13">
        <f>F23</f>
        <v>4750</v>
      </c>
    </row>
    <row r="23" spans="1:6" ht="25.5">
      <c r="A23" s="4"/>
      <c r="B23" s="4">
        <v>600</v>
      </c>
      <c r="C23" s="1" t="s">
        <v>99</v>
      </c>
      <c r="D23" s="13">
        <v>6658.5356599999996</v>
      </c>
      <c r="E23" s="19">
        <v>4750</v>
      </c>
      <c r="F23" s="19">
        <v>4750</v>
      </c>
    </row>
    <row r="24" spans="1:6" ht="25.5">
      <c r="A24" s="4" t="s">
        <v>180</v>
      </c>
      <c r="B24" s="4"/>
      <c r="C24" s="1" t="s">
        <v>181</v>
      </c>
      <c r="D24" s="13">
        <f>D25</f>
        <v>1.0000000000000001E-5</v>
      </c>
      <c r="E24" s="13">
        <f>E25</f>
        <v>9884.2666700000009</v>
      </c>
      <c r="F24" s="13">
        <f>F25</f>
        <v>9542.1333400000003</v>
      </c>
    </row>
    <row r="25" spans="1:6" ht="25.5">
      <c r="A25" s="4"/>
      <c r="B25" s="4">
        <v>600</v>
      </c>
      <c r="C25" s="1" t="s">
        <v>99</v>
      </c>
      <c r="D25" s="13">
        <v>1.0000000000000001E-5</v>
      </c>
      <c r="E25" s="19">
        <v>9884.2666700000009</v>
      </c>
      <c r="F25" s="19">
        <v>9542.1333400000003</v>
      </c>
    </row>
    <row r="26" spans="1:6">
      <c r="A26" s="4" t="s">
        <v>182</v>
      </c>
      <c r="B26" s="4"/>
      <c r="C26" s="1" t="s">
        <v>183</v>
      </c>
      <c r="D26" s="13">
        <f>D27</f>
        <v>1341.46434</v>
      </c>
      <c r="E26" s="13">
        <f>E27</f>
        <v>250</v>
      </c>
      <c r="F26" s="13">
        <f>F27</f>
        <v>250</v>
      </c>
    </row>
    <row r="27" spans="1:6" ht="25.5">
      <c r="A27" s="4"/>
      <c r="B27" s="4">
        <v>600</v>
      </c>
      <c r="C27" s="1" t="s">
        <v>99</v>
      </c>
      <c r="D27" s="13">
        <v>1341.46434</v>
      </c>
      <c r="E27" s="19">
        <v>250</v>
      </c>
      <c r="F27" s="19">
        <v>250</v>
      </c>
    </row>
    <row r="28" spans="1:6" ht="25.5">
      <c r="A28" s="4" t="s">
        <v>184</v>
      </c>
      <c r="B28" s="4"/>
      <c r="C28" s="1" t="s">
        <v>185</v>
      </c>
      <c r="D28" s="13">
        <f t="shared" ref="D28:F29" si="3">D29</f>
        <v>340</v>
      </c>
      <c r="E28" s="13">
        <f t="shared" si="3"/>
        <v>340</v>
      </c>
      <c r="F28" s="13">
        <f t="shared" si="3"/>
        <v>340</v>
      </c>
    </row>
    <row r="29" spans="1:6" ht="25.5">
      <c r="A29" s="4" t="s">
        <v>186</v>
      </c>
      <c r="B29" s="4"/>
      <c r="C29" s="1" t="s">
        <v>372</v>
      </c>
      <c r="D29" s="13">
        <f t="shared" si="3"/>
        <v>340</v>
      </c>
      <c r="E29" s="13">
        <f t="shared" si="3"/>
        <v>340</v>
      </c>
      <c r="F29" s="13">
        <f t="shared" si="3"/>
        <v>340</v>
      </c>
    </row>
    <row r="30" spans="1:6" ht="25.5">
      <c r="A30" s="4"/>
      <c r="B30" s="4">
        <v>600</v>
      </c>
      <c r="C30" s="1" t="s">
        <v>99</v>
      </c>
      <c r="D30" s="13">
        <v>340</v>
      </c>
      <c r="E30" s="19">
        <v>340</v>
      </c>
      <c r="F30" s="19">
        <v>340</v>
      </c>
    </row>
    <row r="31" spans="1:6" ht="25.5">
      <c r="A31" s="4" t="s">
        <v>187</v>
      </c>
      <c r="B31" s="4"/>
      <c r="C31" s="1" t="s">
        <v>188</v>
      </c>
      <c r="D31" s="13">
        <f t="shared" ref="D31:F32" si="4">D32</f>
        <v>670</v>
      </c>
      <c r="E31" s="13">
        <f t="shared" si="4"/>
        <v>670</v>
      </c>
      <c r="F31" s="13">
        <f t="shared" si="4"/>
        <v>670</v>
      </c>
    </row>
    <row r="32" spans="1:6" ht="25.5">
      <c r="A32" s="4" t="s">
        <v>189</v>
      </c>
      <c r="B32" s="4"/>
      <c r="C32" s="1" t="s">
        <v>190</v>
      </c>
      <c r="D32" s="13">
        <f t="shared" si="4"/>
        <v>670</v>
      </c>
      <c r="E32" s="13">
        <f t="shared" si="4"/>
        <v>670</v>
      </c>
      <c r="F32" s="13">
        <f t="shared" si="4"/>
        <v>670</v>
      </c>
    </row>
    <row r="33" spans="1:6" ht="25.5">
      <c r="A33" s="4"/>
      <c r="B33" s="4">
        <v>600</v>
      </c>
      <c r="C33" s="1" t="s">
        <v>99</v>
      </c>
      <c r="D33" s="13">
        <v>670</v>
      </c>
      <c r="E33" s="19">
        <v>670</v>
      </c>
      <c r="F33" s="19">
        <v>670</v>
      </c>
    </row>
    <row r="34" spans="1:6" ht="25.5">
      <c r="A34" s="4" t="s">
        <v>191</v>
      </c>
      <c r="B34" s="4"/>
      <c r="C34" s="1" t="s">
        <v>192</v>
      </c>
      <c r="D34" s="13">
        <f t="shared" ref="D34:F35" si="5">D35</f>
        <v>467.1105</v>
      </c>
      <c r="E34" s="13">
        <f t="shared" si="5"/>
        <v>0</v>
      </c>
      <c r="F34" s="13">
        <f t="shared" si="5"/>
        <v>0</v>
      </c>
    </row>
    <row r="35" spans="1:6" ht="25.5">
      <c r="A35" s="4" t="s">
        <v>344</v>
      </c>
      <c r="B35" s="4"/>
      <c r="C35" s="1" t="s">
        <v>193</v>
      </c>
      <c r="D35" s="13">
        <f t="shared" si="5"/>
        <v>467.1105</v>
      </c>
      <c r="E35" s="13">
        <f t="shared" si="5"/>
        <v>0</v>
      </c>
      <c r="F35" s="13">
        <f t="shared" si="5"/>
        <v>0</v>
      </c>
    </row>
    <row r="36" spans="1:6" ht="25.5">
      <c r="A36" s="4"/>
      <c r="B36" s="4">
        <v>600</v>
      </c>
      <c r="C36" s="1" t="s">
        <v>99</v>
      </c>
      <c r="D36" s="13">
        <v>467.1105</v>
      </c>
      <c r="E36" s="19">
        <v>0</v>
      </c>
      <c r="F36" s="19">
        <v>0</v>
      </c>
    </row>
    <row r="37" spans="1:6" ht="25.5">
      <c r="A37" s="4" t="s">
        <v>375</v>
      </c>
      <c r="B37" s="4"/>
      <c r="C37" s="1" t="s">
        <v>373</v>
      </c>
      <c r="D37" s="13">
        <f t="shared" ref="D37:F38" si="6">D38</f>
        <v>499.9932</v>
      </c>
      <c r="E37" s="13">
        <f t="shared" si="6"/>
        <v>0</v>
      </c>
      <c r="F37" s="13">
        <f t="shared" si="6"/>
        <v>0</v>
      </c>
    </row>
    <row r="38" spans="1:6" ht="25.5">
      <c r="A38" s="4" t="s">
        <v>376</v>
      </c>
      <c r="B38" s="4"/>
      <c r="C38" s="1" t="s">
        <v>374</v>
      </c>
      <c r="D38" s="13">
        <f t="shared" si="6"/>
        <v>499.9932</v>
      </c>
      <c r="E38" s="13">
        <f t="shared" si="6"/>
        <v>0</v>
      </c>
      <c r="F38" s="13">
        <f t="shared" si="6"/>
        <v>0</v>
      </c>
    </row>
    <row r="39" spans="1:6" ht="25.5">
      <c r="A39" s="4"/>
      <c r="B39" s="4">
        <v>600</v>
      </c>
      <c r="C39" s="1" t="s">
        <v>99</v>
      </c>
      <c r="D39" s="13">
        <v>499.9932</v>
      </c>
      <c r="E39" s="19">
        <v>0</v>
      </c>
      <c r="F39" s="19">
        <v>0</v>
      </c>
    </row>
    <row r="40" spans="1:6" ht="25.5">
      <c r="A40" s="4" t="s">
        <v>377</v>
      </c>
      <c r="B40" s="4"/>
      <c r="C40" s="1" t="s">
        <v>379</v>
      </c>
      <c r="D40" s="13">
        <f>D41</f>
        <v>1502.56332</v>
      </c>
      <c r="E40" s="13">
        <f t="shared" ref="E40:F41" si="7">E41</f>
        <v>0</v>
      </c>
      <c r="F40" s="13">
        <f t="shared" si="7"/>
        <v>0</v>
      </c>
    </row>
    <row r="41" spans="1:6" ht="25.5">
      <c r="A41" s="4" t="s">
        <v>378</v>
      </c>
      <c r="B41" s="4"/>
      <c r="C41" s="1" t="s">
        <v>380</v>
      </c>
      <c r="D41" s="13">
        <f>D42</f>
        <v>1502.56332</v>
      </c>
      <c r="E41" s="13">
        <f t="shared" si="7"/>
        <v>0</v>
      </c>
      <c r="F41" s="13">
        <f t="shared" si="7"/>
        <v>0</v>
      </c>
    </row>
    <row r="42" spans="1:6" ht="25.5">
      <c r="A42" s="4"/>
      <c r="B42" s="4">
        <v>600</v>
      </c>
      <c r="C42" s="1" t="s">
        <v>99</v>
      </c>
      <c r="D42" s="13">
        <v>1502.56332</v>
      </c>
      <c r="E42" s="19">
        <v>0</v>
      </c>
      <c r="F42" s="19">
        <v>0</v>
      </c>
    </row>
    <row r="43" spans="1:6" ht="25.5">
      <c r="A43" s="4" t="s">
        <v>381</v>
      </c>
      <c r="B43" s="4"/>
      <c r="C43" s="1" t="s">
        <v>387</v>
      </c>
      <c r="D43" s="13">
        <f>D44</f>
        <v>2401.91102</v>
      </c>
      <c r="E43" s="13">
        <f t="shared" ref="E43:F44" si="8">E44</f>
        <v>0</v>
      </c>
      <c r="F43" s="13">
        <f t="shared" si="8"/>
        <v>0</v>
      </c>
    </row>
    <row r="44" spans="1:6" ht="25.5">
      <c r="A44" s="4" t="s">
        <v>382</v>
      </c>
      <c r="B44" s="4"/>
      <c r="C44" s="1" t="s">
        <v>351</v>
      </c>
      <c r="D44" s="13">
        <f>D45</f>
        <v>2401.91102</v>
      </c>
      <c r="E44" s="13">
        <f t="shared" si="8"/>
        <v>0</v>
      </c>
      <c r="F44" s="13">
        <f t="shared" si="8"/>
        <v>0</v>
      </c>
    </row>
    <row r="45" spans="1:6" ht="25.5">
      <c r="A45" s="4"/>
      <c r="B45" s="4">
        <v>600</v>
      </c>
      <c r="C45" s="1" t="s">
        <v>99</v>
      </c>
      <c r="D45" s="13">
        <v>2401.91102</v>
      </c>
      <c r="E45" s="19">
        <v>0</v>
      </c>
      <c r="F45" s="19">
        <v>0</v>
      </c>
    </row>
    <row r="46" spans="1:6" ht="25.5">
      <c r="A46" s="4" t="s">
        <v>383</v>
      </c>
      <c r="B46" s="4"/>
      <c r="C46" s="1" t="s">
        <v>347</v>
      </c>
      <c r="D46" s="13">
        <f>D47</f>
        <v>2217.5851299999999</v>
      </c>
      <c r="E46" s="13">
        <f t="shared" ref="E46:F47" si="9">E47</f>
        <v>0</v>
      </c>
      <c r="F46" s="13">
        <f t="shared" si="9"/>
        <v>0</v>
      </c>
    </row>
    <row r="47" spans="1:6" ht="25.5">
      <c r="A47" s="4" t="s">
        <v>384</v>
      </c>
      <c r="B47" s="4"/>
      <c r="C47" s="1" t="s">
        <v>348</v>
      </c>
      <c r="D47" s="13">
        <f>D48</f>
        <v>2217.5851299999999</v>
      </c>
      <c r="E47" s="13">
        <f t="shared" si="9"/>
        <v>0</v>
      </c>
      <c r="F47" s="13">
        <f t="shared" si="9"/>
        <v>0</v>
      </c>
    </row>
    <row r="48" spans="1:6" ht="25.5">
      <c r="A48" s="4"/>
      <c r="B48" s="4">
        <v>600</v>
      </c>
      <c r="C48" s="1" t="s">
        <v>99</v>
      </c>
      <c r="D48" s="13">
        <v>2217.5851299999999</v>
      </c>
      <c r="E48" s="19">
        <v>0</v>
      </c>
      <c r="F48" s="19">
        <v>0</v>
      </c>
    </row>
    <row r="49" spans="1:6" ht="25.5">
      <c r="A49" s="4" t="s">
        <v>385</v>
      </c>
      <c r="B49" s="4"/>
      <c r="C49" s="1" t="s">
        <v>349</v>
      </c>
      <c r="D49" s="13">
        <f>D50</f>
        <v>3605.4072000000001</v>
      </c>
      <c r="E49" s="13">
        <f t="shared" ref="E49:F50" si="10">E50</f>
        <v>0</v>
      </c>
      <c r="F49" s="13">
        <f t="shared" si="10"/>
        <v>0</v>
      </c>
    </row>
    <row r="50" spans="1:6" ht="25.5">
      <c r="A50" s="4" t="s">
        <v>386</v>
      </c>
      <c r="B50" s="4"/>
      <c r="C50" s="1" t="s">
        <v>350</v>
      </c>
      <c r="D50" s="13">
        <f>D51</f>
        <v>3605.4072000000001</v>
      </c>
      <c r="E50" s="13">
        <f t="shared" si="10"/>
        <v>0</v>
      </c>
      <c r="F50" s="13">
        <f t="shared" si="10"/>
        <v>0</v>
      </c>
    </row>
    <row r="51" spans="1:6" ht="25.5">
      <c r="A51" s="4"/>
      <c r="B51" s="4">
        <v>600</v>
      </c>
      <c r="C51" s="1" t="s">
        <v>99</v>
      </c>
      <c r="D51" s="13">
        <v>3605.4072000000001</v>
      </c>
      <c r="E51" s="19">
        <v>0</v>
      </c>
      <c r="F51" s="19">
        <v>0</v>
      </c>
    </row>
    <row r="52" spans="1:6" ht="25.5">
      <c r="A52" s="4" t="s">
        <v>58</v>
      </c>
      <c r="B52" s="4"/>
      <c r="C52" s="1" t="s">
        <v>32</v>
      </c>
      <c r="D52" s="13">
        <f>D53+D59+D72</f>
        <v>9611.41</v>
      </c>
      <c r="E52" s="13">
        <f t="shared" ref="E52:F52" si="11">E53+E59+E72</f>
        <v>5516.41</v>
      </c>
      <c r="F52" s="13">
        <f t="shared" si="11"/>
        <v>5516.41</v>
      </c>
    </row>
    <row r="53" spans="1:6" ht="25.5">
      <c r="A53" s="4" t="s">
        <v>59</v>
      </c>
      <c r="B53" s="4"/>
      <c r="C53" s="1" t="s">
        <v>33</v>
      </c>
      <c r="D53" s="13">
        <f>D54</f>
        <v>105</v>
      </c>
      <c r="E53" s="13">
        <f>E54</f>
        <v>20</v>
      </c>
      <c r="F53" s="13">
        <f>F54</f>
        <v>20</v>
      </c>
    </row>
    <row r="54" spans="1:6" ht="25.5">
      <c r="A54" s="4" t="s">
        <v>61</v>
      </c>
      <c r="B54" s="4"/>
      <c r="C54" s="1" t="s">
        <v>60</v>
      </c>
      <c r="D54" s="13">
        <f>D55+D57</f>
        <v>105</v>
      </c>
      <c r="E54" s="13">
        <f>E55+E57</f>
        <v>20</v>
      </c>
      <c r="F54" s="13">
        <f>F55+F57</f>
        <v>20</v>
      </c>
    </row>
    <row r="55" spans="1:6">
      <c r="A55" s="4" t="s">
        <v>62</v>
      </c>
      <c r="B55" s="4"/>
      <c r="C55" s="1" t="s">
        <v>1</v>
      </c>
      <c r="D55" s="13">
        <f>D56</f>
        <v>10</v>
      </c>
      <c r="E55" s="13">
        <f>E56</f>
        <v>10</v>
      </c>
      <c r="F55" s="13">
        <f>F56</f>
        <v>10</v>
      </c>
    </row>
    <row r="56" spans="1:6" ht="25.5">
      <c r="A56" s="4"/>
      <c r="B56" s="4">
        <v>600</v>
      </c>
      <c r="C56" s="1" t="s">
        <v>99</v>
      </c>
      <c r="D56" s="13">
        <v>10</v>
      </c>
      <c r="E56" s="19">
        <v>10</v>
      </c>
      <c r="F56" s="19">
        <v>10</v>
      </c>
    </row>
    <row r="57" spans="1:6">
      <c r="A57" s="4" t="s">
        <v>63</v>
      </c>
      <c r="B57" s="4"/>
      <c r="C57" s="1" t="s">
        <v>2</v>
      </c>
      <c r="D57" s="13">
        <f>D58</f>
        <v>95</v>
      </c>
      <c r="E57" s="13">
        <f>E58</f>
        <v>10</v>
      </c>
      <c r="F57" s="13">
        <f>F58</f>
        <v>10</v>
      </c>
    </row>
    <row r="58" spans="1:6">
      <c r="A58" s="4"/>
      <c r="B58" s="4">
        <v>200</v>
      </c>
      <c r="C58" s="1" t="s">
        <v>108</v>
      </c>
      <c r="D58" s="13">
        <v>95</v>
      </c>
      <c r="E58" s="19">
        <v>10</v>
      </c>
      <c r="F58" s="19">
        <v>10</v>
      </c>
    </row>
    <row r="59" spans="1:6" ht="25.5">
      <c r="A59" s="4" t="s">
        <v>64</v>
      </c>
      <c r="B59" s="4"/>
      <c r="C59" s="1" t="s">
        <v>45</v>
      </c>
      <c r="D59" s="13">
        <f>D60</f>
        <v>2584.2799999999997</v>
      </c>
      <c r="E59" s="13">
        <f>E60</f>
        <v>2224.2799999999997</v>
      </c>
      <c r="F59" s="13">
        <f>F60</f>
        <v>2224.2799999999997</v>
      </c>
    </row>
    <row r="60" spans="1:6" ht="25.5">
      <c r="A60" s="4" t="s">
        <v>66</v>
      </c>
      <c r="B60" s="4"/>
      <c r="C60" s="1" t="s">
        <v>65</v>
      </c>
      <c r="D60" s="13">
        <f>D61+D63+D65+D68+D70</f>
        <v>2584.2799999999997</v>
      </c>
      <c r="E60" s="13">
        <f t="shared" ref="E60:F60" si="12">E61+E63+E65+E68+E70</f>
        <v>2224.2799999999997</v>
      </c>
      <c r="F60" s="13">
        <f t="shared" si="12"/>
        <v>2224.2799999999997</v>
      </c>
    </row>
    <row r="61" spans="1:6" ht="38.25">
      <c r="A61" s="4" t="s">
        <v>67</v>
      </c>
      <c r="B61" s="4"/>
      <c r="C61" s="1" t="s">
        <v>46</v>
      </c>
      <c r="D61" s="13">
        <f>D62</f>
        <v>300</v>
      </c>
      <c r="E61" s="13">
        <f>E62</f>
        <v>100</v>
      </c>
      <c r="F61" s="13">
        <f>F62</f>
        <v>100</v>
      </c>
    </row>
    <row r="62" spans="1:6">
      <c r="A62" s="4"/>
      <c r="B62" s="4">
        <v>200</v>
      </c>
      <c r="C62" s="1" t="s">
        <v>108</v>
      </c>
      <c r="D62" s="13">
        <v>300</v>
      </c>
      <c r="E62" s="19">
        <v>100</v>
      </c>
      <c r="F62" s="19">
        <v>100</v>
      </c>
    </row>
    <row r="63" spans="1:6" ht="25.5">
      <c r="A63" s="4" t="s">
        <v>103</v>
      </c>
      <c r="B63" s="4"/>
      <c r="C63" s="1" t="s">
        <v>3</v>
      </c>
      <c r="D63" s="13">
        <f>D64</f>
        <v>20</v>
      </c>
      <c r="E63" s="13">
        <f>E64</f>
        <v>20</v>
      </c>
      <c r="F63" s="13">
        <f>F64</f>
        <v>20</v>
      </c>
    </row>
    <row r="64" spans="1:6">
      <c r="A64" s="4"/>
      <c r="B64" s="4">
        <v>200</v>
      </c>
      <c r="C64" s="1" t="s">
        <v>108</v>
      </c>
      <c r="D64" s="13">
        <v>20</v>
      </c>
      <c r="E64" s="19">
        <v>20</v>
      </c>
      <c r="F64" s="19">
        <v>20</v>
      </c>
    </row>
    <row r="65" spans="1:6" ht="25.5">
      <c r="A65" s="4" t="s">
        <v>132</v>
      </c>
      <c r="B65" s="4"/>
      <c r="C65" s="1" t="s">
        <v>133</v>
      </c>
      <c r="D65" s="13">
        <f>SUM(D66:D67)</f>
        <v>2024.28</v>
      </c>
      <c r="E65" s="13">
        <f>SUM(E66:E67)</f>
        <v>2024.28</v>
      </c>
      <c r="F65" s="13">
        <f>SUM(F66:F67)</f>
        <v>2024.28</v>
      </c>
    </row>
    <row r="66" spans="1:6">
      <c r="A66" s="4"/>
      <c r="B66" s="4">
        <v>100</v>
      </c>
      <c r="C66" s="7" t="s">
        <v>98</v>
      </c>
      <c r="D66" s="13">
        <v>1944.28</v>
      </c>
      <c r="E66" s="13">
        <v>1944.28</v>
      </c>
      <c r="F66" s="13">
        <v>1944.28</v>
      </c>
    </row>
    <row r="67" spans="1:6">
      <c r="A67" s="4"/>
      <c r="B67" s="4">
        <v>200</v>
      </c>
      <c r="C67" s="1" t="s">
        <v>108</v>
      </c>
      <c r="D67" s="13">
        <v>80</v>
      </c>
      <c r="E67" s="19">
        <v>80</v>
      </c>
      <c r="F67" s="19">
        <v>80</v>
      </c>
    </row>
    <row r="68" spans="1:6" ht="25.5">
      <c r="A68" s="4" t="s">
        <v>317</v>
      </c>
      <c r="B68" s="4"/>
      <c r="C68" s="1" t="s">
        <v>318</v>
      </c>
      <c r="D68" s="13">
        <f>D69</f>
        <v>200</v>
      </c>
      <c r="E68" s="13">
        <f t="shared" ref="E68:F68" si="13">E69</f>
        <v>40</v>
      </c>
      <c r="F68" s="13">
        <f t="shared" si="13"/>
        <v>40</v>
      </c>
    </row>
    <row r="69" spans="1:6">
      <c r="A69" s="4"/>
      <c r="B69" s="4">
        <v>200</v>
      </c>
      <c r="C69" s="1" t="s">
        <v>108</v>
      </c>
      <c r="D69" s="13">
        <v>200</v>
      </c>
      <c r="E69" s="19">
        <v>40</v>
      </c>
      <c r="F69" s="19">
        <v>40</v>
      </c>
    </row>
    <row r="70" spans="1:6" ht="25.5">
      <c r="A70" s="4" t="s">
        <v>352</v>
      </c>
      <c r="B70" s="4"/>
      <c r="C70" s="1" t="s">
        <v>353</v>
      </c>
      <c r="D70" s="13">
        <f>D71</f>
        <v>40</v>
      </c>
      <c r="E70" s="13">
        <f t="shared" ref="E70:F70" si="14">E71</f>
        <v>40</v>
      </c>
      <c r="F70" s="13">
        <f t="shared" si="14"/>
        <v>40</v>
      </c>
    </row>
    <row r="71" spans="1:6">
      <c r="A71" s="4"/>
      <c r="B71" s="4">
        <v>200</v>
      </c>
      <c r="C71" s="1" t="s">
        <v>108</v>
      </c>
      <c r="D71" s="13">
        <v>40</v>
      </c>
      <c r="E71" s="19">
        <v>40</v>
      </c>
      <c r="F71" s="19">
        <v>40</v>
      </c>
    </row>
    <row r="72" spans="1:6">
      <c r="A72" s="4" t="s">
        <v>194</v>
      </c>
      <c r="B72" s="4"/>
      <c r="C72" s="1" t="s">
        <v>195</v>
      </c>
      <c r="D72" s="13">
        <f>D73</f>
        <v>6922.13</v>
      </c>
      <c r="E72" s="13">
        <f>E73</f>
        <v>3272.13</v>
      </c>
      <c r="F72" s="13">
        <f>F73</f>
        <v>3272.13</v>
      </c>
    </row>
    <row r="73" spans="1:6">
      <c r="A73" s="4" t="s">
        <v>196</v>
      </c>
      <c r="B73" s="4"/>
      <c r="C73" s="1" t="s">
        <v>197</v>
      </c>
      <c r="D73" s="13">
        <f>D74+D76+D80+D78</f>
        <v>6922.13</v>
      </c>
      <c r="E73" s="13">
        <f t="shared" ref="E73:F73" si="15">E74+E76+E80+E78</f>
        <v>3272.13</v>
      </c>
      <c r="F73" s="13">
        <f t="shared" si="15"/>
        <v>3272.13</v>
      </c>
    </row>
    <row r="74" spans="1:6">
      <c r="A74" s="4" t="s">
        <v>354</v>
      </c>
      <c r="B74" s="4"/>
      <c r="C74" s="1" t="s">
        <v>355</v>
      </c>
      <c r="D74" s="13">
        <f>D75</f>
        <v>750</v>
      </c>
      <c r="E74" s="13">
        <f t="shared" ref="E74:F74" si="16">E75</f>
        <v>100</v>
      </c>
      <c r="F74" s="13">
        <f t="shared" si="16"/>
        <v>100</v>
      </c>
    </row>
    <row r="75" spans="1:6">
      <c r="A75" s="4"/>
      <c r="B75" s="4">
        <v>200</v>
      </c>
      <c r="C75" s="1" t="s">
        <v>108</v>
      </c>
      <c r="D75" s="13">
        <v>750</v>
      </c>
      <c r="E75" s="13">
        <v>100</v>
      </c>
      <c r="F75" s="13">
        <v>100</v>
      </c>
    </row>
    <row r="76" spans="1:6">
      <c r="A76" s="4" t="s">
        <v>240</v>
      </c>
      <c r="B76" s="4"/>
      <c r="C76" s="1" t="s">
        <v>198</v>
      </c>
      <c r="D76" s="13">
        <f>D77</f>
        <v>12</v>
      </c>
      <c r="E76" s="13">
        <f>E77</f>
        <v>12</v>
      </c>
      <c r="F76" s="13">
        <f>F77</f>
        <v>12</v>
      </c>
    </row>
    <row r="77" spans="1:6">
      <c r="A77" s="4"/>
      <c r="B77" s="4">
        <v>200</v>
      </c>
      <c r="C77" s="1" t="s">
        <v>108</v>
      </c>
      <c r="D77" s="13">
        <v>12</v>
      </c>
      <c r="E77" s="19">
        <v>12</v>
      </c>
      <c r="F77" s="19">
        <v>12</v>
      </c>
    </row>
    <row r="78" spans="1:6" ht="25.5">
      <c r="A78" s="4" t="s">
        <v>241</v>
      </c>
      <c r="B78" s="4"/>
      <c r="C78" s="1" t="s">
        <v>131</v>
      </c>
      <c r="D78" s="13">
        <f>D79</f>
        <v>6000</v>
      </c>
      <c r="E78" s="13">
        <f>E79</f>
        <v>3000</v>
      </c>
      <c r="F78" s="13">
        <f>F79</f>
        <v>3000</v>
      </c>
    </row>
    <row r="79" spans="1:6" ht="25.5">
      <c r="A79" s="4"/>
      <c r="B79" s="4">
        <v>600</v>
      </c>
      <c r="C79" s="1" t="s">
        <v>99</v>
      </c>
      <c r="D79" s="13">
        <v>6000</v>
      </c>
      <c r="E79" s="19">
        <v>3000</v>
      </c>
      <c r="F79" s="19">
        <v>3000</v>
      </c>
    </row>
    <row r="80" spans="1:6" ht="25.5">
      <c r="A80" s="4" t="s">
        <v>199</v>
      </c>
      <c r="B80" s="4"/>
      <c r="C80" s="7" t="s">
        <v>121</v>
      </c>
      <c r="D80" s="13">
        <f>D81</f>
        <v>160.13</v>
      </c>
      <c r="E80" s="13">
        <f>E81</f>
        <v>160.13</v>
      </c>
      <c r="F80" s="13">
        <f>F81</f>
        <v>160.13</v>
      </c>
    </row>
    <row r="81" spans="1:6">
      <c r="A81" s="4"/>
      <c r="B81" s="4">
        <v>100</v>
      </c>
      <c r="C81" s="7" t="s">
        <v>98</v>
      </c>
      <c r="D81" s="13">
        <v>160.13</v>
      </c>
      <c r="E81" s="19">
        <v>160.13</v>
      </c>
      <c r="F81" s="19">
        <v>160.13</v>
      </c>
    </row>
    <row r="82" spans="1:6">
      <c r="A82" s="4" t="s">
        <v>73</v>
      </c>
      <c r="B82" s="4"/>
      <c r="C82" s="1" t="s">
        <v>39</v>
      </c>
      <c r="D82" s="13">
        <f>D83+D91</f>
        <v>2418.15</v>
      </c>
      <c r="E82" s="13">
        <f>E83+E91</f>
        <v>2418.15</v>
      </c>
      <c r="F82" s="13">
        <f>F83+F91</f>
        <v>2418.15</v>
      </c>
    </row>
    <row r="83" spans="1:6">
      <c r="A83" s="4" t="s">
        <v>74</v>
      </c>
      <c r="B83" s="4"/>
      <c r="C83" s="1" t="s">
        <v>40</v>
      </c>
      <c r="D83" s="13">
        <f>D84</f>
        <v>938.15</v>
      </c>
      <c r="E83" s="13">
        <f>E84</f>
        <v>938.15</v>
      </c>
      <c r="F83" s="13">
        <f>F84</f>
        <v>938.15</v>
      </c>
    </row>
    <row r="84" spans="1:6">
      <c r="A84" s="4" t="s">
        <v>76</v>
      </c>
      <c r="B84" s="4"/>
      <c r="C84" s="1" t="s">
        <v>75</v>
      </c>
      <c r="D84" s="13">
        <f>D85+D87+D89</f>
        <v>938.15</v>
      </c>
      <c r="E84" s="13">
        <f t="shared" ref="E84:F84" si="17">E85+E87+E89</f>
        <v>938.15</v>
      </c>
      <c r="F84" s="13">
        <f t="shared" si="17"/>
        <v>938.15</v>
      </c>
    </row>
    <row r="85" spans="1:6">
      <c r="A85" s="4" t="s">
        <v>104</v>
      </c>
      <c r="B85" s="4"/>
      <c r="C85" s="1" t="s">
        <v>10</v>
      </c>
      <c r="D85" s="13">
        <f>D86</f>
        <v>420</v>
      </c>
      <c r="E85" s="13">
        <f>E86</f>
        <v>420</v>
      </c>
      <c r="F85" s="13">
        <f>F86</f>
        <v>420</v>
      </c>
    </row>
    <row r="86" spans="1:6" ht="25.5">
      <c r="A86" s="4"/>
      <c r="B86" s="4">
        <v>600</v>
      </c>
      <c r="C86" s="7" t="s">
        <v>99</v>
      </c>
      <c r="D86" s="13">
        <v>420</v>
      </c>
      <c r="E86" s="19">
        <v>420</v>
      </c>
      <c r="F86" s="19">
        <v>420</v>
      </c>
    </row>
    <row r="87" spans="1:6">
      <c r="A87" s="4" t="s">
        <v>105</v>
      </c>
      <c r="B87" s="4"/>
      <c r="C87" s="1" t="s">
        <v>398</v>
      </c>
      <c r="D87" s="13">
        <f>D88</f>
        <v>221.55</v>
      </c>
      <c r="E87" s="13">
        <f>E88</f>
        <v>221.55</v>
      </c>
      <c r="F87" s="13">
        <f>F88</f>
        <v>221.55</v>
      </c>
    </row>
    <row r="88" spans="1:6">
      <c r="A88" s="4"/>
      <c r="B88" s="4">
        <v>200</v>
      </c>
      <c r="C88" s="1" t="s">
        <v>108</v>
      </c>
      <c r="D88" s="13">
        <v>221.55</v>
      </c>
      <c r="E88" s="19">
        <v>221.55</v>
      </c>
      <c r="F88" s="19">
        <v>221.55</v>
      </c>
    </row>
    <row r="89" spans="1:6">
      <c r="A89" s="4" t="s">
        <v>106</v>
      </c>
      <c r="B89" s="4"/>
      <c r="C89" s="1" t="s">
        <v>11</v>
      </c>
      <c r="D89" s="13">
        <f>D90</f>
        <v>296.60000000000002</v>
      </c>
      <c r="E89" s="13">
        <f>E90</f>
        <v>296.60000000000002</v>
      </c>
      <c r="F89" s="13">
        <f>F90</f>
        <v>296.60000000000002</v>
      </c>
    </row>
    <row r="90" spans="1:6" ht="25.5">
      <c r="A90" s="4"/>
      <c r="B90" s="4">
        <v>600</v>
      </c>
      <c r="C90" s="7" t="s">
        <v>99</v>
      </c>
      <c r="D90" s="13">
        <v>296.60000000000002</v>
      </c>
      <c r="E90" s="19">
        <v>296.60000000000002</v>
      </c>
      <c r="F90" s="19">
        <v>296.60000000000002</v>
      </c>
    </row>
    <row r="91" spans="1:6">
      <c r="A91" s="4" t="s">
        <v>77</v>
      </c>
      <c r="B91" s="4"/>
      <c r="C91" s="1" t="s">
        <v>41</v>
      </c>
      <c r="D91" s="13">
        <f>D92</f>
        <v>1480</v>
      </c>
      <c r="E91" s="13">
        <f>E92</f>
        <v>1480</v>
      </c>
      <c r="F91" s="13">
        <f>F92</f>
        <v>1480</v>
      </c>
    </row>
    <row r="92" spans="1:6">
      <c r="A92" s="4" t="s">
        <v>79</v>
      </c>
      <c r="B92" s="4"/>
      <c r="C92" s="1" t="s">
        <v>78</v>
      </c>
      <c r="D92" s="13">
        <f>D93+D95</f>
        <v>1480</v>
      </c>
      <c r="E92" s="13">
        <f t="shared" ref="E92:F92" si="18">E93+E95</f>
        <v>1480</v>
      </c>
      <c r="F92" s="13">
        <f t="shared" si="18"/>
        <v>1480</v>
      </c>
    </row>
    <row r="93" spans="1:6">
      <c r="A93" s="4" t="s">
        <v>107</v>
      </c>
      <c r="B93" s="4"/>
      <c r="C93" s="1" t="s">
        <v>10</v>
      </c>
      <c r="D93" s="13">
        <f>D94</f>
        <v>180</v>
      </c>
      <c r="E93" s="13">
        <f>E94</f>
        <v>180</v>
      </c>
      <c r="F93" s="13">
        <f>F94</f>
        <v>180</v>
      </c>
    </row>
    <row r="94" spans="1:6" ht="25.5">
      <c r="A94" s="4"/>
      <c r="B94" s="4">
        <v>600</v>
      </c>
      <c r="C94" s="7" t="s">
        <v>99</v>
      </c>
      <c r="D94" s="13">
        <v>180</v>
      </c>
      <c r="E94" s="19">
        <v>180</v>
      </c>
      <c r="F94" s="19">
        <v>180</v>
      </c>
    </row>
    <row r="95" spans="1:6" ht="25.5">
      <c r="A95" s="4" t="s">
        <v>339</v>
      </c>
      <c r="B95" s="4"/>
      <c r="C95" s="7" t="s">
        <v>340</v>
      </c>
      <c r="D95" s="13">
        <f>D96</f>
        <v>1300</v>
      </c>
      <c r="E95" s="13">
        <f t="shared" ref="E95:F95" si="19">E96</f>
        <v>1300</v>
      </c>
      <c r="F95" s="13">
        <f t="shared" si="19"/>
        <v>1300</v>
      </c>
    </row>
    <row r="96" spans="1:6" ht="25.5">
      <c r="A96" s="4"/>
      <c r="B96" s="4">
        <v>600</v>
      </c>
      <c r="C96" s="7" t="s">
        <v>99</v>
      </c>
      <c r="D96" s="13">
        <v>1300</v>
      </c>
      <c r="E96" s="19">
        <v>1300</v>
      </c>
      <c r="F96" s="19">
        <v>1300</v>
      </c>
    </row>
    <row r="97" spans="1:6">
      <c r="A97" s="4" t="s">
        <v>80</v>
      </c>
      <c r="B97" s="4"/>
      <c r="C97" s="1" t="s">
        <v>42</v>
      </c>
      <c r="D97" s="13">
        <f>D98</f>
        <v>15297.15467</v>
      </c>
      <c r="E97" s="13">
        <f>E98</f>
        <v>15321.544669999999</v>
      </c>
      <c r="F97" s="13">
        <f>F98</f>
        <v>15321.544669999999</v>
      </c>
    </row>
    <row r="98" spans="1:6" ht="25.5">
      <c r="A98" s="4" t="s">
        <v>249</v>
      </c>
      <c r="B98" s="4"/>
      <c r="C98" s="1" t="s">
        <v>81</v>
      </c>
      <c r="D98" s="13">
        <f>D99+D101</f>
        <v>15297.15467</v>
      </c>
      <c r="E98" s="13">
        <f t="shared" ref="E98:F98" si="20">E99+E101</f>
        <v>15321.544669999999</v>
      </c>
      <c r="F98" s="13">
        <f t="shared" si="20"/>
        <v>15321.544669999999</v>
      </c>
    </row>
    <row r="99" spans="1:6">
      <c r="A99" s="4" t="s">
        <v>250</v>
      </c>
      <c r="B99" s="4"/>
      <c r="C99" s="1" t="s">
        <v>12</v>
      </c>
      <c r="D99" s="13">
        <f>SUM(D100:D100)</f>
        <v>1280</v>
      </c>
      <c r="E99" s="13">
        <f>SUM(E100:E100)</f>
        <v>1280</v>
      </c>
      <c r="F99" s="13">
        <f>SUM(F100:F100)</f>
        <v>1280</v>
      </c>
    </row>
    <row r="100" spans="1:6" ht="25.5">
      <c r="A100" s="4"/>
      <c r="B100" s="4">
        <v>600</v>
      </c>
      <c r="C100" s="7" t="s">
        <v>99</v>
      </c>
      <c r="D100" s="13">
        <v>1280</v>
      </c>
      <c r="E100" s="19">
        <v>1280</v>
      </c>
      <c r="F100" s="19">
        <v>1280</v>
      </c>
    </row>
    <row r="101" spans="1:6">
      <c r="A101" s="4" t="s">
        <v>251</v>
      </c>
      <c r="B101" s="4"/>
      <c r="C101" s="1" t="s">
        <v>138</v>
      </c>
      <c r="D101" s="13">
        <f>D102</f>
        <v>14017.15467</v>
      </c>
      <c r="E101" s="13">
        <f>E102</f>
        <v>14041.544669999999</v>
      </c>
      <c r="F101" s="13">
        <f>F102</f>
        <v>14041.544669999999</v>
      </c>
    </row>
    <row r="102" spans="1:6" ht="25.5">
      <c r="A102" s="4"/>
      <c r="B102" s="4">
        <v>600</v>
      </c>
      <c r="C102" s="7" t="s">
        <v>99</v>
      </c>
      <c r="D102" s="13">
        <v>14017.15467</v>
      </c>
      <c r="E102" s="19">
        <v>14041.544669999999</v>
      </c>
      <c r="F102" s="19">
        <v>14041.544669999999</v>
      </c>
    </row>
    <row r="103" spans="1:6">
      <c r="A103" s="4" t="s">
        <v>358</v>
      </c>
      <c r="B103" s="4"/>
      <c r="C103" s="7" t="s">
        <v>359</v>
      </c>
      <c r="D103" s="13">
        <f t="shared" ref="D103:F105" si="21">D104</f>
        <v>100</v>
      </c>
      <c r="E103" s="13">
        <f t="shared" si="21"/>
        <v>100</v>
      </c>
      <c r="F103" s="13">
        <f t="shared" si="21"/>
        <v>100</v>
      </c>
    </row>
    <row r="104" spans="1:6">
      <c r="A104" s="4" t="s">
        <v>360</v>
      </c>
      <c r="B104" s="4"/>
      <c r="C104" s="7" t="s">
        <v>218</v>
      </c>
      <c r="D104" s="13">
        <f t="shared" si="21"/>
        <v>100</v>
      </c>
      <c r="E104" s="13">
        <f t="shared" si="21"/>
        <v>100</v>
      </c>
      <c r="F104" s="13">
        <f t="shared" si="21"/>
        <v>100</v>
      </c>
    </row>
    <row r="105" spans="1:6">
      <c r="A105" s="4" t="s">
        <v>361</v>
      </c>
      <c r="B105" s="4"/>
      <c r="C105" s="7" t="s">
        <v>219</v>
      </c>
      <c r="D105" s="13">
        <f t="shared" si="21"/>
        <v>100</v>
      </c>
      <c r="E105" s="13">
        <f t="shared" si="21"/>
        <v>100</v>
      </c>
      <c r="F105" s="13">
        <f t="shared" si="21"/>
        <v>100</v>
      </c>
    </row>
    <row r="106" spans="1:6" ht="25.5">
      <c r="A106" s="4"/>
      <c r="B106" s="4">
        <v>600</v>
      </c>
      <c r="C106" s="7" t="s">
        <v>99</v>
      </c>
      <c r="D106" s="13">
        <v>100</v>
      </c>
      <c r="E106" s="19">
        <v>100</v>
      </c>
      <c r="F106" s="19">
        <v>100</v>
      </c>
    </row>
    <row r="107" spans="1:6" ht="25.5">
      <c r="A107" s="4" t="s">
        <v>110</v>
      </c>
      <c r="B107" s="4"/>
      <c r="C107" s="1" t="s">
        <v>111</v>
      </c>
      <c r="D107" s="20">
        <f>D108</f>
        <v>7685</v>
      </c>
      <c r="E107" s="13">
        <f>E108</f>
        <v>1415</v>
      </c>
      <c r="F107" s="13">
        <f>F108</f>
        <v>1415</v>
      </c>
    </row>
    <row r="108" spans="1:6">
      <c r="A108" s="4" t="s">
        <v>146</v>
      </c>
      <c r="B108" s="4"/>
      <c r="C108" s="1" t="s">
        <v>147</v>
      </c>
      <c r="D108" s="13">
        <f>D109+D111+D113+D115</f>
        <v>7685</v>
      </c>
      <c r="E108" s="13">
        <f t="shared" ref="E108:F108" si="22">E109+E111+E113+E115</f>
        <v>1415</v>
      </c>
      <c r="F108" s="13">
        <f t="shared" si="22"/>
        <v>1415</v>
      </c>
    </row>
    <row r="109" spans="1:6">
      <c r="A109" s="4" t="s">
        <v>148</v>
      </c>
      <c r="B109" s="4"/>
      <c r="C109" s="1" t="s">
        <v>15</v>
      </c>
      <c r="D109" s="13">
        <f>D110</f>
        <v>85</v>
      </c>
      <c r="E109" s="13">
        <f>E110</f>
        <v>315</v>
      </c>
      <c r="F109" s="13">
        <f>F110</f>
        <v>315</v>
      </c>
    </row>
    <row r="110" spans="1:6">
      <c r="A110" s="4"/>
      <c r="B110" s="4">
        <v>200</v>
      </c>
      <c r="C110" s="1" t="s">
        <v>108</v>
      </c>
      <c r="D110" s="13">
        <v>85</v>
      </c>
      <c r="E110" s="19">
        <v>315</v>
      </c>
      <c r="F110" s="19">
        <v>315</v>
      </c>
    </row>
    <row r="111" spans="1:6">
      <c r="A111" s="4" t="s">
        <v>149</v>
      </c>
      <c r="B111" s="4"/>
      <c r="C111" s="1" t="s">
        <v>16</v>
      </c>
      <c r="D111" s="13">
        <f>SUM(D112:D112)</f>
        <v>150</v>
      </c>
      <c r="E111" s="13">
        <f>SUM(E112:E112)</f>
        <v>150</v>
      </c>
      <c r="F111" s="13">
        <f>SUM(F112:F112)</f>
        <v>150</v>
      </c>
    </row>
    <row r="112" spans="1:6">
      <c r="A112" s="4"/>
      <c r="B112" s="4">
        <v>200</v>
      </c>
      <c r="C112" s="1" t="s">
        <v>108</v>
      </c>
      <c r="D112" s="13">
        <v>150</v>
      </c>
      <c r="E112" s="19">
        <v>150</v>
      </c>
      <c r="F112" s="19">
        <v>150</v>
      </c>
    </row>
    <row r="113" spans="1:6">
      <c r="A113" s="4" t="s">
        <v>293</v>
      </c>
      <c r="B113" s="4"/>
      <c r="C113" s="1" t="s">
        <v>120</v>
      </c>
      <c r="D113" s="13">
        <f>D114</f>
        <v>6950</v>
      </c>
      <c r="E113" s="13">
        <f>E114</f>
        <v>450</v>
      </c>
      <c r="F113" s="13">
        <f>F114</f>
        <v>450</v>
      </c>
    </row>
    <row r="114" spans="1:6">
      <c r="A114" s="4"/>
      <c r="B114" s="4">
        <v>800</v>
      </c>
      <c r="C114" s="5" t="s">
        <v>98</v>
      </c>
      <c r="D114" s="13">
        <v>6950</v>
      </c>
      <c r="E114" s="19">
        <v>450</v>
      </c>
      <c r="F114" s="19">
        <v>450</v>
      </c>
    </row>
    <row r="115" spans="1:6">
      <c r="A115" s="4" t="s">
        <v>389</v>
      </c>
      <c r="B115" s="4"/>
      <c r="C115" s="5" t="s">
        <v>388</v>
      </c>
      <c r="D115" s="13">
        <f>D116</f>
        <v>500</v>
      </c>
      <c r="E115" s="13">
        <f t="shared" ref="E115:F115" si="23">E116</f>
        <v>500</v>
      </c>
      <c r="F115" s="13">
        <f t="shared" si="23"/>
        <v>500</v>
      </c>
    </row>
    <row r="116" spans="1:6">
      <c r="A116" s="4"/>
      <c r="B116" s="4">
        <v>200</v>
      </c>
      <c r="C116" s="1" t="s">
        <v>108</v>
      </c>
      <c r="D116" s="13">
        <v>500</v>
      </c>
      <c r="E116" s="19">
        <v>500</v>
      </c>
      <c r="F116" s="19">
        <v>500</v>
      </c>
    </row>
    <row r="117" spans="1:6">
      <c r="A117" s="4" t="s">
        <v>112</v>
      </c>
      <c r="B117" s="4"/>
      <c r="C117" s="1" t="s">
        <v>114</v>
      </c>
      <c r="D117" s="13">
        <f t="shared" ref="D117:F119" si="24">D118</f>
        <v>200</v>
      </c>
      <c r="E117" s="13">
        <f t="shared" si="24"/>
        <v>200</v>
      </c>
      <c r="F117" s="13">
        <f t="shared" si="24"/>
        <v>200</v>
      </c>
    </row>
    <row r="118" spans="1:6">
      <c r="A118" s="4" t="s">
        <v>150</v>
      </c>
      <c r="B118" s="4"/>
      <c r="C118" s="1" t="s">
        <v>151</v>
      </c>
      <c r="D118" s="13">
        <f t="shared" si="24"/>
        <v>200</v>
      </c>
      <c r="E118" s="13">
        <f t="shared" si="24"/>
        <v>200</v>
      </c>
      <c r="F118" s="13">
        <f t="shared" si="24"/>
        <v>200</v>
      </c>
    </row>
    <row r="119" spans="1:6">
      <c r="A119" s="4" t="s">
        <v>152</v>
      </c>
      <c r="B119" s="4"/>
      <c r="C119" s="1" t="s">
        <v>113</v>
      </c>
      <c r="D119" s="13">
        <f t="shared" si="24"/>
        <v>200</v>
      </c>
      <c r="E119" s="13">
        <f t="shared" si="24"/>
        <v>200</v>
      </c>
      <c r="F119" s="13">
        <f t="shared" si="24"/>
        <v>200</v>
      </c>
    </row>
    <row r="120" spans="1:6">
      <c r="A120" s="4"/>
      <c r="B120" s="4">
        <v>200</v>
      </c>
      <c r="C120" s="1" t="s">
        <v>108</v>
      </c>
      <c r="D120" s="13">
        <v>200</v>
      </c>
      <c r="E120" s="19">
        <v>200</v>
      </c>
      <c r="F120" s="19">
        <v>200</v>
      </c>
    </row>
    <row r="121" spans="1:6" ht="25.5">
      <c r="A121" s="4" t="s">
        <v>122</v>
      </c>
      <c r="B121" s="4"/>
      <c r="C121" s="1" t="s">
        <v>123</v>
      </c>
      <c r="D121" s="13">
        <f>D122+D125</f>
        <v>5189.6312500000004</v>
      </c>
      <c r="E121" s="13">
        <f>E122+E125</f>
        <v>5310.7268299999996</v>
      </c>
      <c r="F121" s="13">
        <f>F122+F125</f>
        <v>5669.6268300000002</v>
      </c>
    </row>
    <row r="122" spans="1:6">
      <c r="A122" s="4" t="s">
        <v>154</v>
      </c>
      <c r="B122" s="4"/>
      <c r="C122" s="1" t="s">
        <v>155</v>
      </c>
      <c r="D122" s="13">
        <f t="shared" ref="D122:F123" si="25">D123</f>
        <v>1406.13681</v>
      </c>
      <c r="E122" s="13">
        <f t="shared" si="25"/>
        <v>1542.9285500000001</v>
      </c>
      <c r="F122" s="13">
        <f t="shared" si="25"/>
        <v>1524.02855</v>
      </c>
    </row>
    <row r="123" spans="1:6" ht="25.5">
      <c r="A123" s="4" t="s">
        <v>316</v>
      </c>
      <c r="B123" s="4"/>
      <c r="C123" s="1" t="s">
        <v>135</v>
      </c>
      <c r="D123" s="13">
        <f t="shared" si="25"/>
        <v>1406.13681</v>
      </c>
      <c r="E123" s="13">
        <f t="shared" si="25"/>
        <v>1542.9285500000001</v>
      </c>
      <c r="F123" s="13">
        <f t="shared" si="25"/>
        <v>1524.02855</v>
      </c>
    </row>
    <row r="124" spans="1:6">
      <c r="A124" s="4"/>
      <c r="B124" s="4">
        <v>200</v>
      </c>
      <c r="C124" s="1" t="s">
        <v>108</v>
      </c>
      <c r="D124" s="13">
        <v>1406.13681</v>
      </c>
      <c r="E124" s="19">
        <v>1542.9285500000001</v>
      </c>
      <c r="F124" s="19">
        <v>1524.02855</v>
      </c>
    </row>
    <row r="125" spans="1:6">
      <c r="A125" s="4" t="s">
        <v>305</v>
      </c>
      <c r="B125" s="4"/>
      <c r="C125" s="1" t="s">
        <v>306</v>
      </c>
      <c r="D125" s="13">
        <f t="shared" ref="D125:F126" si="26">D126</f>
        <v>3783.4944399999999</v>
      </c>
      <c r="E125" s="13">
        <f t="shared" si="26"/>
        <v>3767.79828</v>
      </c>
      <c r="F125" s="13">
        <f t="shared" si="26"/>
        <v>4145.5982800000002</v>
      </c>
    </row>
    <row r="126" spans="1:6" ht="25.5">
      <c r="A126" s="4" t="s">
        <v>307</v>
      </c>
      <c r="B126" s="4"/>
      <c r="C126" s="1" t="s">
        <v>135</v>
      </c>
      <c r="D126" s="13">
        <f t="shared" si="26"/>
        <v>3783.4944399999999</v>
      </c>
      <c r="E126" s="13">
        <f t="shared" si="26"/>
        <v>3767.79828</v>
      </c>
      <c r="F126" s="13">
        <f t="shared" si="26"/>
        <v>4145.5982800000002</v>
      </c>
    </row>
    <row r="127" spans="1:6">
      <c r="A127" s="4"/>
      <c r="B127" s="4">
        <v>200</v>
      </c>
      <c r="C127" s="1" t="s">
        <v>108</v>
      </c>
      <c r="D127" s="13">
        <v>3783.4944399999999</v>
      </c>
      <c r="E127" s="19">
        <v>3767.79828</v>
      </c>
      <c r="F127" s="19">
        <v>4145.5982800000002</v>
      </c>
    </row>
    <row r="128" spans="1:6" ht="25.5">
      <c r="A128" s="4" t="s">
        <v>140</v>
      </c>
      <c r="B128" s="4"/>
      <c r="C128" s="1" t="s">
        <v>141</v>
      </c>
      <c r="D128" s="13">
        <f t="shared" ref="D128:F130" si="27">D129</f>
        <v>135</v>
      </c>
      <c r="E128" s="13">
        <f t="shared" si="27"/>
        <v>135</v>
      </c>
      <c r="F128" s="13">
        <f t="shared" si="27"/>
        <v>135</v>
      </c>
    </row>
    <row r="129" spans="1:6" ht="25.5">
      <c r="A129" s="4" t="s">
        <v>142</v>
      </c>
      <c r="B129" s="4"/>
      <c r="C129" s="1" t="s">
        <v>143</v>
      </c>
      <c r="D129" s="13">
        <f t="shared" si="27"/>
        <v>135</v>
      </c>
      <c r="E129" s="13">
        <f t="shared" si="27"/>
        <v>135</v>
      </c>
      <c r="F129" s="13">
        <f t="shared" si="27"/>
        <v>135</v>
      </c>
    </row>
    <row r="130" spans="1:6">
      <c r="A130" s="4" t="s">
        <v>144</v>
      </c>
      <c r="B130" s="4"/>
      <c r="C130" s="1" t="s">
        <v>145</v>
      </c>
      <c r="D130" s="13">
        <f t="shared" si="27"/>
        <v>135</v>
      </c>
      <c r="E130" s="13">
        <f t="shared" si="27"/>
        <v>135</v>
      </c>
      <c r="F130" s="13">
        <f t="shared" si="27"/>
        <v>135</v>
      </c>
    </row>
    <row r="131" spans="1:6">
      <c r="A131" s="4"/>
      <c r="B131" s="4">
        <v>200</v>
      </c>
      <c r="C131" s="1" t="s">
        <v>108</v>
      </c>
      <c r="D131" s="13">
        <v>135</v>
      </c>
      <c r="E131" s="19">
        <v>135</v>
      </c>
      <c r="F131" s="19">
        <v>135</v>
      </c>
    </row>
    <row r="132" spans="1:6">
      <c r="A132" s="4" t="s">
        <v>160</v>
      </c>
      <c r="B132" s="4"/>
      <c r="C132" s="1" t="s">
        <v>159</v>
      </c>
      <c r="D132" s="13">
        <f>D133+D143+D149</f>
        <v>1036.25343</v>
      </c>
      <c r="E132" s="13">
        <f>E133+E143+E149</f>
        <v>1036.25343</v>
      </c>
      <c r="F132" s="13">
        <f>F133+F143+F149</f>
        <v>1036.25343</v>
      </c>
    </row>
    <row r="133" spans="1:6">
      <c r="A133" s="4" t="s">
        <v>161</v>
      </c>
      <c r="B133" s="4"/>
      <c r="C133" s="1" t="s">
        <v>162</v>
      </c>
      <c r="D133" s="13">
        <f>D134</f>
        <v>831.25342999999998</v>
      </c>
      <c r="E133" s="13">
        <f>E134</f>
        <v>831.25342999999998</v>
      </c>
      <c r="F133" s="13">
        <f>F134</f>
        <v>831.25342999999998</v>
      </c>
    </row>
    <row r="134" spans="1:6">
      <c r="A134" s="4" t="s">
        <v>163</v>
      </c>
      <c r="B134" s="4"/>
      <c r="C134" s="1" t="s">
        <v>164</v>
      </c>
      <c r="D134" s="13">
        <f>D135+D137+D139+D141</f>
        <v>831.25342999999998</v>
      </c>
      <c r="E134" s="13">
        <f>E135+E137+E139+E141</f>
        <v>831.25342999999998</v>
      </c>
      <c r="F134" s="13">
        <f>F135+F137+F139+F141</f>
        <v>831.25342999999998</v>
      </c>
    </row>
    <row r="135" spans="1:6" ht="25.5">
      <c r="A135" s="4" t="s">
        <v>235</v>
      </c>
      <c r="B135" s="4"/>
      <c r="C135" s="1" t="s">
        <v>165</v>
      </c>
      <c r="D135" s="13">
        <f>D136</f>
        <v>276.3</v>
      </c>
      <c r="E135" s="13">
        <f>E136</f>
        <v>276.3</v>
      </c>
      <c r="F135" s="13">
        <f>F136</f>
        <v>276.3</v>
      </c>
    </row>
    <row r="136" spans="1:6">
      <c r="A136" s="4"/>
      <c r="B136" s="4">
        <v>200</v>
      </c>
      <c r="C136" s="1" t="s">
        <v>108</v>
      </c>
      <c r="D136" s="13">
        <v>276.3</v>
      </c>
      <c r="E136" s="19">
        <v>276.3</v>
      </c>
      <c r="F136" s="19">
        <v>276.3</v>
      </c>
    </row>
    <row r="137" spans="1:6">
      <c r="A137" s="4" t="s">
        <v>236</v>
      </c>
      <c r="B137" s="4"/>
      <c r="C137" s="1" t="s">
        <v>166</v>
      </c>
      <c r="D137" s="13">
        <f>D138</f>
        <v>84</v>
      </c>
      <c r="E137" s="13">
        <f>E138</f>
        <v>84</v>
      </c>
      <c r="F137" s="13">
        <f>F138</f>
        <v>84</v>
      </c>
    </row>
    <row r="138" spans="1:6">
      <c r="A138" s="4"/>
      <c r="B138" s="4">
        <v>200</v>
      </c>
      <c r="C138" s="1" t="s">
        <v>108</v>
      </c>
      <c r="D138" s="13">
        <v>84</v>
      </c>
      <c r="E138" s="19">
        <v>84</v>
      </c>
      <c r="F138" s="19">
        <v>84</v>
      </c>
    </row>
    <row r="139" spans="1:6">
      <c r="A139" s="4" t="s">
        <v>237</v>
      </c>
      <c r="B139" s="4"/>
      <c r="C139" s="1" t="s">
        <v>167</v>
      </c>
      <c r="D139" s="13">
        <f>D140</f>
        <v>450.95343000000003</v>
      </c>
      <c r="E139" s="13">
        <f>E140</f>
        <v>450.95343000000003</v>
      </c>
      <c r="F139" s="13">
        <f>F140</f>
        <v>450.95343000000003</v>
      </c>
    </row>
    <row r="140" spans="1:6">
      <c r="A140" s="4"/>
      <c r="B140" s="4">
        <v>200</v>
      </c>
      <c r="C140" s="1" t="s">
        <v>108</v>
      </c>
      <c r="D140" s="13">
        <v>450.95343000000003</v>
      </c>
      <c r="E140" s="19">
        <v>450.95343000000003</v>
      </c>
      <c r="F140" s="19">
        <v>450.95343000000003</v>
      </c>
    </row>
    <row r="141" spans="1:6" ht="25.5">
      <c r="A141" s="4" t="s">
        <v>238</v>
      </c>
      <c r="B141" s="4"/>
      <c r="C141" s="1" t="s">
        <v>168</v>
      </c>
      <c r="D141" s="13">
        <f>D142</f>
        <v>20</v>
      </c>
      <c r="E141" s="13">
        <f>E142</f>
        <v>20</v>
      </c>
      <c r="F141" s="13">
        <f>F142</f>
        <v>20</v>
      </c>
    </row>
    <row r="142" spans="1:6" ht="25.5">
      <c r="A142" s="4"/>
      <c r="B142" s="4">
        <v>600</v>
      </c>
      <c r="C142" s="1" t="s">
        <v>99</v>
      </c>
      <c r="D142" s="13">
        <v>20</v>
      </c>
      <c r="E142" s="19">
        <v>20</v>
      </c>
      <c r="F142" s="19">
        <v>20</v>
      </c>
    </row>
    <row r="143" spans="1:6" ht="25.5">
      <c r="A143" s="4" t="s">
        <v>169</v>
      </c>
      <c r="B143" s="4"/>
      <c r="C143" s="1" t="s">
        <v>170</v>
      </c>
      <c r="D143" s="13">
        <f>D144</f>
        <v>105</v>
      </c>
      <c r="E143" s="13">
        <f>E144</f>
        <v>105</v>
      </c>
      <c r="F143" s="13">
        <f>F144</f>
        <v>105</v>
      </c>
    </row>
    <row r="144" spans="1:6" ht="25.5">
      <c r="A144" s="4" t="s">
        <v>171</v>
      </c>
      <c r="B144" s="4"/>
      <c r="C144" s="1" t="s">
        <v>172</v>
      </c>
      <c r="D144" s="13">
        <f>D145+D147</f>
        <v>105</v>
      </c>
      <c r="E144" s="13">
        <f t="shared" ref="E144:F144" si="28">E145+E147</f>
        <v>105</v>
      </c>
      <c r="F144" s="13">
        <f t="shared" si="28"/>
        <v>105</v>
      </c>
    </row>
    <row r="145" spans="1:6">
      <c r="A145" s="6" t="s">
        <v>239</v>
      </c>
      <c r="B145" s="6"/>
      <c r="C145" s="1" t="s">
        <v>173</v>
      </c>
      <c r="D145" s="13">
        <f>D146</f>
        <v>40</v>
      </c>
      <c r="E145" s="13">
        <f>E146</f>
        <v>40</v>
      </c>
      <c r="F145" s="13">
        <f>F146</f>
        <v>40</v>
      </c>
    </row>
    <row r="146" spans="1:6" ht="25.5">
      <c r="A146" s="6"/>
      <c r="B146" s="4">
        <v>600</v>
      </c>
      <c r="C146" s="1" t="s">
        <v>99</v>
      </c>
      <c r="D146" s="13">
        <v>40</v>
      </c>
      <c r="E146" s="19">
        <v>40</v>
      </c>
      <c r="F146" s="19">
        <v>40</v>
      </c>
    </row>
    <row r="147" spans="1:6">
      <c r="A147" s="4" t="s">
        <v>319</v>
      </c>
      <c r="B147" s="4"/>
      <c r="C147" s="1" t="s">
        <v>320</v>
      </c>
      <c r="D147" s="13">
        <f>D148</f>
        <v>65</v>
      </c>
      <c r="E147" s="13">
        <f t="shared" ref="E147:F147" si="29">E148</f>
        <v>65</v>
      </c>
      <c r="F147" s="13">
        <f t="shared" si="29"/>
        <v>65</v>
      </c>
    </row>
    <row r="148" spans="1:6" ht="25.5">
      <c r="A148" s="4"/>
      <c r="B148" s="4">
        <v>600</v>
      </c>
      <c r="C148" s="1" t="s">
        <v>99</v>
      </c>
      <c r="D148" s="13">
        <v>65</v>
      </c>
      <c r="E148" s="19">
        <v>65</v>
      </c>
      <c r="F148" s="19">
        <v>65</v>
      </c>
    </row>
    <row r="149" spans="1:6">
      <c r="A149" s="4" t="s">
        <v>174</v>
      </c>
      <c r="B149" s="4"/>
      <c r="C149" s="1" t="s">
        <v>175</v>
      </c>
      <c r="D149" s="13">
        <f t="shared" ref="D149:F151" si="30">D150</f>
        <v>100</v>
      </c>
      <c r="E149" s="13">
        <f t="shared" si="30"/>
        <v>100</v>
      </c>
      <c r="F149" s="13">
        <f t="shared" si="30"/>
        <v>100</v>
      </c>
    </row>
    <row r="150" spans="1:6">
      <c r="A150" s="4" t="s">
        <v>176</v>
      </c>
      <c r="B150" s="4"/>
      <c r="C150" s="1" t="s">
        <v>177</v>
      </c>
      <c r="D150" s="13">
        <f t="shared" si="30"/>
        <v>100</v>
      </c>
      <c r="E150" s="13">
        <f t="shared" si="30"/>
        <v>100</v>
      </c>
      <c r="F150" s="13">
        <f t="shared" si="30"/>
        <v>100</v>
      </c>
    </row>
    <row r="151" spans="1:6" ht="25.5">
      <c r="A151" s="4" t="s">
        <v>178</v>
      </c>
      <c r="B151" s="4"/>
      <c r="C151" s="1" t="s">
        <v>179</v>
      </c>
      <c r="D151" s="13">
        <f t="shared" si="30"/>
        <v>100</v>
      </c>
      <c r="E151" s="13">
        <f t="shared" si="30"/>
        <v>100</v>
      </c>
      <c r="F151" s="13">
        <f t="shared" si="30"/>
        <v>100</v>
      </c>
    </row>
    <row r="152" spans="1:6" ht="25.5">
      <c r="A152" s="4"/>
      <c r="B152" s="4">
        <v>600</v>
      </c>
      <c r="C152" s="1" t="s">
        <v>99</v>
      </c>
      <c r="D152" s="13">
        <v>100</v>
      </c>
      <c r="E152" s="19">
        <v>100</v>
      </c>
      <c r="F152" s="19">
        <v>100</v>
      </c>
    </row>
    <row r="153" spans="1:6" ht="25.5">
      <c r="A153" s="4" t="s">
        <v>200</v>
      </c>
      <c r="B153" s="4"/>
      <c r="C153" s="1" t="s">
        <v>201</v>
      </c>
      <c r="D153" s="13">
        <f t="shared" ref="D153:F156" si="31">D154</f>
        <v>100</v>
      </c>
      <c r="E153" s="13">
        <f t="shared" si="31"/>
        <v>100</v>
      </c>
      <c r="F153" s="13">
        <f t="shared" si="31"/>
        <v>100</v>
      </c>
    </row>
    <row r="154" spans="1:6" ht="25.5">
      <c r="A154" s="4" t="s">
        <v>202</v>
      </c>
      <c r="B154" s="4"/>
      <c r="C154" s="1" t="s">
        <v>34</v>
      </c>
      <c r="D154" s="13">
        <f t="shared" si="31"/>
        <v>100</v>
      </c>
      <c r="E154" s="13">
        <f t="shared" si="31"/>
        <v>100</v>
      </c>
      <c r="F154" s="13">
        <f t="shared" si="31"/>
        <v>100</v>
      </c>
    </row>
    <row r="155" spans="1:6" ht="25.5">
      <c r="A155" s="4" t="s">
        <v>203</v>
      </c>
      <c r="B155" s="4"/>
      <c r="C155" s="1" t="s">
        <v>68</v>
      </c>
      <c r="D155" s="13">
        <f t="shared" si="31"/>
        <v>100</v>
      </c>
      <c r="E155" s="13">
        <f t="shared" si="31"/>
        <v>100</v>
      </c>
      <c r="F155" s="13">
        <f t="shared" si="31"/>
        <v>100</v>
      </c>
    </row>
    <row r="156" spans="1:6" ht="25.5">
      <c r="A156" s="4" t="s">
        <v>242</v>
      </c>
      <c r="B156" s="4"/>
      <c r="C156" s="1" t="s">
        <v>4</v>
      </c>
      <c r="D156" s="13">
        <f t="shared" si="31"/>
        <v>100</v>
      </c>
      <c r="E156" s="13">
        <f t="shared" si="31"/>
        <v>100</v>
      </c>
      <c r="F156" s="13">
        <f t="shared" si="31"/>
        <v>100</v>
      </c>
    </row>
    <row r="157" spans="1:6">
      <c r="A157" s="4"/>
      <c r="B157" s="4">
        <v>200</v>
      </c>
      <c r="C157" s="1" t="s">
        <v>108</v>
      </c>
      <c r="D157" s="13">
        <v>100</v>
      </c>
      <c r="E157" s="19">
        <v>100</v>
      </c>
      <c r="F157" s="19">
        <v>100</v>
      </c>
    </row>
    <row r="158" spans="1:6">
      <c r="A158" s="4" t="s">
        <v>204</v>
      </c>
      <c r="B158" s="4"/>
      <c r="C158" s="1" t="s">
        <v>397</v>
      </c>
      <c r="D158" s="13">
        <f>D159+D171+D183</f>
        <v>149318.26161999998</v>
      </c>
      <c r="E158" s="13">
        <f t="shared" ref="E158:F158" si="32">E159+E171+E183</f>
        <v>149473.98162000001</v>
      </c>
      <c r="F158" s="13">
        <f t="shared" si="32"/>
        <v>149823.98162000001</v>
      </c>
    </row>
    <row r="159" spans="1:6">
      <c r="A159" s="4" t="s">
        <v>205</v>
      </c>
      <c r="B159" s="4"/>
      <c r="C159" s="1" t="s">
        <v>35</v>
      </c>
      <c r="D159" s="13">
        <f>D160</f>
        <v>54855.180439999996</v>
      </c>
      <c r="E159" s="13">
        <f>E160</f>
        <v>54849.324890000004</v>
      </c>
      <c r="F159" s="13">
        <f>F160</f>
        <v>55199.324890000004</v>
      </c>
    </row>
    <row r="160" spans="1:6">
      <c r="A160" s="4" t="s">
        <v>206</v>
      </c>
      <c r="B160" s="4"/>
      <c r="C160" s="1" t="s">
        <v>69</v>
      </c>
      <c r="D160" s="13">
        <f>D161+D164+D166+D169</f>
        <v>54855.180439999996</v>
      </c>
      <c r="E160" s="13">
        <f t="shared" ref="E160:F160" si="33">E161+E164+E166+E169</f>
        <v>54849.324890000004</v>
      </c>
      <c r="F160" s="13">
        <f t="shared" si="33"/>
        <v>55199.324890000004</v>
      </c>
    </row>
    <row r="161" spans="1:6">
      <c r="A161" s="4" t="s">
        <v>207</v>
      </c>
      <c r="B161" s="4"/>
      <c r="C161" s="1" t="s">
        <v>126</v>
      </c>
      <c r="D161" s="13">
        <f>SUM(D162:D163)</f>
        <v>31600.222269999998</v>
      </c>
      <c r="E161" s="13">
        <f t="shared" ref="E161:F161" si="34">SUM(E162:E163)</f>
        <v>31871.19672</v>
      </c>
      <c r="F161" s="13">
        <f t="shared" si="34"/>
        <v>31871.19672</v>
      </c>
    </row>
    <row r="162" spans="1:6" ht="38.25">
      <c r="A162" s="4"/>
      <c r="B162" s="4">
        <v>100</v>
      </c>
      <c r="C162" s="7" t="s">
        <v>100</v>
      </c>
      <c r="D162" s="13">
        <v>13.15452</v>
      </c>
      <c r="E162" s="13">
        <v>12.86478</v>
      </c>
      <c r="F162" s="13">
        <v>12.86478</v>
      </c>
    </row>
    <row r="163" spans="1:6" ht="25.5">
      <c r="A163" s="4"/>
      <c r="B163" s="4">
        <v>600</v>
      </c>
      <c r="C163" s="7" t="s">
        <v>99</v>
      </c>
      <c r="D163" s="8">
        <v>31587.067749999998</v>
      </c>
      <c r="E163" s="14">
        <v>31858.33194</v>
      </c>
      <c r="F163" s="14">
        <v>31858.33194</v>
      </c>
    </row>
    <row r="164" spans="1:6" ht="25.5">
      <c r="A164" s="4" t="s">
        <v>356</v>
      </c>
      <c r="B164" s="4"/>
      <c r="C164" s="7" t="s">
        <v>357</v>
      </c>
      <c r="D164" s="8">
        <f>D165</f>
        <v>350</v>
      </c>
      <c r="E164" s="8">
        <f t="shared" ref="E164:F164" si="35">E165</f>
        <v>0</v>
      </c>
      <c r="F164" s="8">
        <f t="shared" si="35"/>
        <v>350</v>
      </c>
    </row>
    <row r="165" spans="1:6" ht="25.5">
      <c r="A165" s="4"/>
      <c r="B165" s="4">
        <v>600</v>
      </c>
      <c r="C165" s="7" t="s">
        <v>99</v>
      </c>
      <c r="D165" s="8">
        <v>350</v>
      </c>
      <c r="E165" s="14">
        <v>0</v>
      </c>
      <c r="F165" s="14">
        <v>350</v>
      </c>
    </row>
    <row r="166" spans="1:6" ht="51">
      <c r="A166" s="4" t="s">
        <v>208</v>
      </c>
      <c r="B166" s="4"/>
      <c r="C166" s="1" t="s">
        <v>5</v>
      </c>
      <c r="D166" s="13">
        <f>SUM(D167:D168)</f>
        <v>1751.921</v>
      </c>
      <c r="E166" s="13">
        <f>SUM(E167:E168)</f>
        <v>1751.921</v>
      </c>
      <c r="F166" s="13">
        <f>SUM(F167:F168)</f>
        <v>1751.921</v>
      </c>
    </row>
    <row r="167" spans="1:6">
      <c r="A167" s="4"/>
      <c r="B167" s="4">
        <v>300</v>
      </c>
      <c r="C167" s="7" t="s">
        <v>101</v>
      </c>
      <c r="D167" s="13">
        <v>416.87128000000001</v>
      </c>
      <c r="E167" s="13">
        <v>416.87128000000001</v>
      </c>
      <c r="F167" s="13">
        <v>416.87128000000001</v>
      </c>
    </row>
    <row r="168" spans="1:6" ht="25.5">
      <c r="A168" s="4"/>
      <c r="B168" s="4">
        <v>600</v>
      </c>
      <c r="C168" s="7" t="s">
        <v>99</v>
      </c>
      <c r="D168" s="13">
        <v>1335.04972</v>
      </c>
      <c r="E168" s="13">
        <v>1335.04972</v>
      </c>
      <c r="F168" s="13">
        <v>1335.04972</v>
      </c>
    </row>
    <row r="169" spans="1:6" ht="25.5">
      <c r="A169" s="4" t="s">
        <v>243</v>
      </c>
      <c r="B169" s="4"/>
      <c r="C169" s="1" t="s">
        <v>6</v>
      </c>
      <c r="D169" s="13">
        <f>D170</f>
        <v>21153.03717</v>
      </c>
      <c r="E169" s="13">
        <f>E170</f>
        <v>21226.207170000001</v>
      </c>
      <c r="F169" s="13">
        <f>F170</f>
        <v>21226.207170000001</v>
      </c>
    </row>
    <row r="170" spans="1:6" ht="25.5">
      <c r="A170" s="4"/>
      <c r="B170" s="4">
        <v>600</v>
      </c>
      <c r="C170" s="7" t="s">
        <v>99</v>
      </c>
      <c r="D170" s="13">
        <v>21153.03717</v>
      </c>
      <c r="E170" s="19">
        <v>21226.207170000001</v>
      </c>
      <c r="F170" s="19">
        <v>21226.207170000001</v>
      </c>
    </row>
    <row r="171" spans="1:6">
      <c r="A171" s="4" t="s">
        <v>209</v>
      </c>
      <c r="B171" s="4"/>
      <c r="C171" s="1" t="s">
        <v>36</v>
      </c>
      <c r="D171" s="13">
        <f>D172</f>
        <v>56633.621309999995</v>
      </c>
      <c r="E171" s="13">
        <f>E172</f>
        <v>56722.026859999998</v>
      </c>
      <c r="F171" s="13">
        <f>F172</f>
        <v>56722.026859999998</v>
      </c>
    </row>
    <row r="172" spans="1:6" ht="25.5">
      <c r="A172" s="4" t="s">
        <v>210</v>
      </c>
      <c r="B172" s="4"/>
      <c r="C172" s="1" t="s">
        <v>70</v>
      </c>
      <c r="D172" s="13">
        <f>D173+D176+D179+D181</f>
        <v>56633.621309999995</v>
      </c>
      <c r="E172" s="13">
        <f t="shared" ref="E172:F172" si="36">E173+E176+E179+E181</f>
        <v>56722.026859999998</v>
      </c>
      <c r="F172" s="13">
        <f t="shared" si="36"/>
        <v>56722.026859999998</v>
      </c>
    </row>
    <row r="173" spans="1:6">
      <c r="A173" s="4" t="s">
        <v>212</v>
      </c>
      <c r="B173" s="4"/>
      <c r="C173" s="1" t="s">
        <v>126</v>
      </c>
      <c r="D173" s="13">
        <f>SUM(D174:D175)</f>
        <v>35699.177729999996</v>
      </c>
      <c r="E173" s="13">
        <f t="shared" ref="E173:F173" si="37">SUM(E174:E175)</f>
        <v>35738.80328</v>
      </c>
      <c r="F173" s="13">
        <f t="shared" si="37"/>
        <v>35738.80328</v>
      </c>
    </row>
    <row r="174" spans="1:6" ht="38.25">
      <c r="A174" s="4"/>
      <c r="B174" s="4">
        <v>100</v>
      </c>
      <c r="C174" s="7" t="s">
        <v>100</v>
      </c>
      <c r="D174" s="13">
        <v>22.7302</v>
      </c>
      <c r="E174" s="13">
        <v>22.269210000000001</v>
      </c>
      <c r="F174" s="13">
        <v>22.269210000000001</v>
      </c>
    </row>
    <row r="175" spans="1:6" ht="25.5">
      <c r="A175" s="4"/>
      <c r="B175" s="4">
        <v>600</v>
      </c>
      <c r="C175" s="7" t="s">
        <v>99</v>
      </c>
      <c r="D175" s="13">
        <v>35676.447529999998</v>
      </c>
      <c r="E175" s="24">
        <v>35716.534070000002</v>
      </c>
      <c r="F175" s="24">
        <v>35716.534070000002</v>
      </c>
    </row>
    <row r="176" spans="1:6" ht="51">
      <c r="A176" s="4" t="s">
        <v>211</v>
      </c>
      <c r="B176" s="4"/>
      <c r="C176" s="1" t="s">
        <v>5</v>
      </c>
      <c r="D176" s="13">
        <f>SUM(D177:D178)</f>
        <v>2066.1214799999998</v>
      </c>
      <c r="E176" s="13">
        <f>SUM(E177:E178)</f>
        <v>2066.1214799999998</v>
      </c>
      <c r="F176" s="13">
        <f>SUM(F177:F178)</f>
        <v>2066.1214799999998</v>
      </c>
    </row>
    <row r="177" spans="1:6">
      <c r="A177" s="4"/>
      <c r="B177" s="4">
        <v>300</v>
      </c>
      <c r="C177" s="7" t="s">
        <v>101</v>
      </c>
      <c r="D177" s="13">
        <v>570.32074</v>
      </c>
      <c r="E177" s="13">
        <v>570.32074</v>
      </c>
      <c r="F177" s="13">
        <v>570.32074</v>
      </c>
    </row>
    <row r="178" spans="1:6" ht="25.5">
      <c r="A178" s="4"/>
      <c r="B178" s="4">
        <v>600</v>
      </c>
      <c r="C178" s="7" t="s">
        <v>99</v>
      </c>
      <c r="D178" s="13">
        <v>1495.8007399999999</v>
      </c>
      <c r="E178" s="24">
        <v>1495.8007399999999</v>
      </c>
      <c r="F178" s="24">
        <v>1495.8007399999999</v>
      </c>
    </row>
    <row r="179" spans="1:6" ht="38.25">
      <c r="A179" s="4" t="s">
        <v>244</v>
      </c>
      <c r="B179" s="4"/>
      <c r="C179" s="1" t="s">
        <v>7</v>
      </c>
      <c r="D179" s="13">
        <f>D180</f>
        <v>14735.822099999999</v>
      </c>
      <c r="E179" s="13">
        <f>E180</f>
        <v>14784.6021</v>
      </c>
      <c r="F179" s="13">
        <f>F180</f>
        <v>14784.6021</v>
      </c>
    </row>
    <row r="180" spans="1:6" ht="25.5">
      <c r="A180" s="4"/>
      <c r="B180" s="4">
        <v>600</v>
      </c>
      <c r="C180" s="7" t="s">
        <v>99</v>
      </c>
      <c r="D180" s="13">
        <v>14735.822099999999</v>
      </c>
      <c r="E180" s="24">
        <v>14784.6021</v>
      </c>
      <c r="F180" s="24">
        <v>14784.6021</v>
      </c>
    </row>
    <row r="181" spans="1:6" ht="25.5">
      <c r="A181" s="4" t="s">
        <v>321</v>
      </c>
      <c r="B181" s="4"/>
      <c r="C181" s="7" t="s">
        <v>322</v>
      </c>
      <c r="D181" s="13">
        <f>D182</f>
        <v>4132.5</v>
      </c>
      <c r="E181" s="13">
        <f t="shared" ref="E181:F181" si="38">E182</f>
        <v>4132.5</v>
      </c>
      <c r="F181" s="13">
        <f t="shared" si="38"/>
        <v>4132.5</v>
      </c>
    </row>
    <row r="182" spans="1:6" ht="25.5">
      <c r="A182" s="4"/>
      <c r="B182" s="4">
        <v>600</v>
      </c>
      <c r="C182" s="7" t="s">
        <v>99</v>
      </c>
      <c r="D182" s="13">
        <v>4132.5</v>
      </c>
      <c r="E182" s="24">
        <v>4132.5</v>
      </c>
      <c r="F182" s="24">
        <v>4132.5</v>
      </c>
    </row>
    <row r="183" spans="1:6">
      <c r="A183" s="4" t="s">
        <v>213</v>
      </c>
      <c r="B183" s="4"/>
      <c r="C183" s="1" t="s">
        <v>216</v>
      </c>
      <c r="D183" s="13">
        <f>D184</f>
        <v>37829.459869999999</v>
      </c>
      <c r="E183" s="13">
        <f>E184</f>
        <v>37902.629869999997</v>
      </c>
      <c r="F183" s="13">
        <f>F184</f>
        <v>37902.629869999997</v>
      </c>
    </row>
    <row r="184" spans="1:6">
      <c r="A184" s="4" t="s">
        <v>214</v>
      </c>
      <c r="B184" s="4"/>
      <c r="C184" s="1" t="s">
        <v>217</v>
      </c>
      <c r="D184" s="13">
        <f>D185+D188</f>
        <v>37829.459869999999</v>
      </c>
      <c r="E184" s="13">
        <f>E185+E188</f>
        <v>37902.629869999997</v>
      </c>
      <c r="F184" s="13">
        <f>F185+F188</f>
        <v>37902.629869999997</v>
      </c>
    </row>
    <row r="185" spans="1:6" ht="51">
      <c r="A185" s="4" t="s">
        <v>215</v>
      </c>
      <c r="B185" s="4"/>
      <c r="C185" s="1" t="s">
        <v>5</v>
      </c>
      <c r="D185" s="13">
        <f>SUM(D186:D187)</f>
        <v>843.75752</v>
      </c>
      <c r="E185" s="13">
        <f>SUM(E186:E187)</f>
        <v>843.75752</v>
      </c>
      <c r="F185" s="13">
        <f>SUM(F186:F187)</f>
        <v>843.75752</v>
      </c>
    </row>
    <row r="186" spans="1:6">
      <c r="A186" s="4"/>
      <c r="B186" s="4">
        <v>300</v>
      </c>
      <c r="C186" s="7" t="s">
        <v>101</v>
      </c>
      <c r="D186" s="13">
        <v>37.277650000000001</v>
      </c>
      <c r="E186" s="19">
        <v>37.277650000000001</v>
      </c>
      <c r="F186" s="19">
        <v>37.277650000000001</v>
      </c>
    </row>
    <row r="187" spans="1:6" ht="25.5">
      <c r="A187" s="4"/>
      <c r="B187" s="4">
        <v>600</v>
      </c>
      <c r="C187" s="7" t="s">
        <v>99</v>
      </c>
      <c r="D187" s="13">
        <v>806.47987000000001</v>
      </c>
      <c r="E187" s="13">
        <v>806.47987000000001</v>
      </c>
      <c r="F187" s="13">
        <v>806.47987000000001</v>
      </c>
    </row>
    <row r="188" spans="1:6" ht="25.5">
      <c r="A188" s="4" t="s">
        <v>245</v>
      </c>
      <c r="B188" s="4"/>
      <c r="C188" s="1" t="s">
        <v>8</v>
      </c>
      <c r="D188" s="13">
        <f>D189</f>
        <v>36985.70235</v>
      </c>
      <c r="E188" s="13">
        <f>E189</f>
        <v>37058.872349999998</v>
      </c>
      <c r="F188" s="13">
        <f>F189</f>
        <v>37058.872349999998</v>
      </c>
    </row>
    <row r="189" spans="1:6" ht="25.5">
      <c r="A189" s="4"/>
      <c r="B189" s="4">
        <v>600</v>
      </c>
      <c r="C189" s="7" t="s">
        <v>99</v>
      </c>
      <c r="D189" s="13">
        <v>36985.70235</v>
      </c>
      <c r="E189" s="24">
        <v>37058.872349999998</v>
      </c>
      <c r="F189" s="24">
        <v>37058.872349999998</v>
      </c>
    </row>
    <row r="190" spans="1:6">
      <c r="A190" s="4" t="s">
        <v>220</v>
      </c>
      <c r="B190" s="4"/>
      <c r="C190" s="1" t="s">
        <v>221</v>
      </c>
      <c r="D190" s="13">
        <f>D191+D195+D203+D212</f>
        <v>17084.744999999999</v>
      </c>
      <c r="E190" s="13">
        <f>E191+E195+E203+E212</f>
        <v>16601.973000000002</v>
      </c>
      <c r="F190" s="13">
        <f>F191+F195+F203+F212</f>
        <v>16291.55</v>
      </c>
    </row>
    <row r="191" spans="1:6">
      <c r="A191" s="4" t="s">
        <v>222</v>
      </c>
      <c r="B191" s="4"/>
      <c r="C191" s="1" t="s">
        <v>223</v>
      </c>
      <c r="D191" s="13">
        <f t="shared" ref="D191:F193" si="39">D192</f>
        <v>200</v>
      </c>
      <c r="E191" s="13">
        <f t="shared" si="39"/>
        <v>200</v>
      </c>
      <c r="F191" s="13">
        <f t="shared" si="39"/>
        <v>200</v>
      </c>
    </row>
    <row r="192" spans="1:6" ht="25.5">
      <c r="A192" s="4" t="s">
        <v>224</v>
      </c>
      <c r="B192" s="4"/>
      <c r="C192" s="1" t="s">
        <v>225</v>
      </c>
      <c r="D192" s="13">
        <f t="shared" si="39"/>
        <v>200</v>
      </c>
      <c r="E192" s="13">
        <f t="shared" si="39"/>
        <v>200</v>
      </c>
      <c r="F192" s="13">
        <f t="shared" si="39"/>
        <v>200</v>
      </c>
    </row>
    <row r="193" spans="1:6" ht="25.5">
      <c r="A193" s="4" t="s">
        <v>246</v>
      </c>
      <c r="B193" s="4"/>
      <c r="C193" s="1" t="s">
        <v>17</v>
      </c>
      <c r="D193" s="13">
        <f t="shared" si="39"/>
        <v>200</v>
      </c>
      <c r="E193" s="13">
        <f t="shared" si="39"/>
        <v>200</v>
      </c>
      <c r="F193" s="13">
        <f t="shared" si="39"/>
        <v>200</v>
      </c>
    </row>
    <row r="194" spans="1:6" ht="25.5">
      <c r="A194" s="4"/>
      <c r="B194" s="4">
        <v>600</v>
      </c>
      <c r="C194" s="7" t="s">
        <v>99</v>
      </c>
      <c r="D194" s="13">
        <v>200</v>
      </c>
      <c r="E194" s="13">
        <v>200</v>
      </c>
      <c r="F194" s="13">
        <v>200</v>
      </c>
    </row>
    <row r="195" spans="1:6">
      <c r="A195" s="4" t="s">
        <v>226</v>
      </c>
      <c r="B195" s="4"/>
      <c r="C195" s="1" t="s">
        <v>37</v>
      </c>
      <c r="D195" s="13">
        <f>D196</f>
        <v>5096.3249999999998</v>
      </c>
      <c r="E195" s="13">
        <f>E196</f>
        <v>5096.3249999999998</v>
      </c>
      <c r="F195" s="13">
        <f>F196</f>
        <v>5096.3249999999998</v>
      </c>
    </row>
    <row r="196" spans="1:6">
      <c r="A196" s="4" t="s">
        <v>315</v>
      </c>
      <c r="B196" s="4"/>
      <c r="C196" s="1" t="s">
        <v>71</v>
      </c>
      <c r="D196" s="13">
        <f>D197+D201</f>
        <v>5096.3249999999998</v>
      </c>
      <c r="E196" s="13">
        <f>E197+E201</f>
        <v>5096.3249999999998</v>
      </c>
      <c r="F196" s="13">
        <f>F197+F201</f>
        <v>5096.3249999999998</v>
      </c>
    </row>
    <row r="197" spans="1:6" ht="25.5">
      <c r="A197" s="4" t="s">
        <v>227</v>
      </c>
      <c r="B197" s="4"/>
      <c r="C197" s="1" t="s">
        <v>9</v>
      </c>
      <c r="D197" s="13">
        <f>SUM(D198:D200)</f>
        <v>2966.7</v>
      </c>
      <c r="E197" s="13">
        <f t="shared" ref="E197:F197" si="40">SUM(E198:E200)</f>
        <v>2966.7</v>
      </c>
      <c r="F197" s="13">
        <f t="shared" si="40"/>
        <v>2966.7</v>
      </c>
    </row>
    <row r="198" spans="1:6">
      <c r="A198" s="4"/>
      <c r="B198" s="4">
        <v>300</v>
      </c>
      <c r="C198" s="7" t="s">
        <v>101</v>
      </c>
      <c r="D198" s="13">
        <v>285.7</v>
      </c>
      <c r="E198" s="19">
        <v>285.7</v>
      </c>
      <c r="F198" s="19">
        <v>285.7</v>
      </c>
    </row>
    <row r="199" spans="1:6" ht="25.5">
      <c r="A199" s="4"/>
      <c r="B199" s="4">
        <v>600</v>
      </c>
      <c r="C199" s="7" t="s">
        <v>99</v>
      </c>
      <c r="D199" s="13">
        <v>2366</v>
      </c>
      <c r="E199" s="19">
        <v>2366</v>
      </c>
      <c r="F199" s="19">
        <v>2366</v>
      </c>
    </row>
    <row r="200" spans="1:6">
      <c r="A200" s="4"/>
      <c r="B200" s="4">
        <v>800</v>
      </c>
      <c r="C200" s="7" t="s">
        <v>98</v>
      </c>
      <c r="D200" s="13">
        <v>315</v>
      </c>
      <c r="E200" s="19">
        <v>315</v>
      </c>
      <c r="F200" s="19">
        <v>315</v>
      </c>
    </row>
    <row r="201" spans="1:6" ht="25.5">
      <c r="A201" s="4" t="s">
        <v>247</v>
      </c>
      <c r="B201" s="4"/>
      <c r="C201" s="1" t="s">
        <v>228</v>
      </c>
      <c r="D201" s="13">
        <f>SUM(D202:D202)</f>
        <v>2129.625</v>
      </c>
      <c r="E201" s="13">
        <f>SUM(E202:E202)</f>
        <v>2129.625</v>
      </c>
      <c r="F201" s="13">
        <f>SUM(F202:F202)</f>
        <v>2129.625</v>
      </c>
    </row>
    <row r="202" spans="1:6" ht="25.5">
      <c r="A202" s="4"/>
      <c r="B202" s="4">
        <v>600</v>
      </c>
      <c r="C202" s="7" t="s">
        <v>99</v>
      </c>
      <c r="D202" s="13">
        <v>2129.625</v>
      </c>
      <c r="E202" s="24">
        <v>2129.625</v>
      </c>
      <c r="F202" s="24">
        <v>2129.625</v>
      </c>
    </row>
    <row r="203" spans="1:6" ht="25.5">
      <c r="A203" s="4" t="s">
        <v>230</v>
      </c>
      <c r="B203" s="4"/>
      <c r="C203" s="1" t="s">
        <v>38</v>
      </c>
      <c r="D203" s="13">
        <f>D204</f>
        <v>10708.42</v>
      </c>
      <c r="E203" s="13">
        <f>E204</f>
        <v>10225.648000000001</v>
      </c>
      <c r="F203" s="13">
        <f>F204</f>
        <v>9915.2250000000004</v>
      </c>
    </row>
    <row r="204" spans="1:6" ht="25.5">
      <c r="A204" s="4" t="s">
        <v>229</v>
      </c>
      <c r="B204" s="4"/>
      <c r="C204" s="1" t="s">
        <v>72</v>
      </c>
      <c r="D204" s="13">
        <f>D205+D208+D210</f>
        <v>10708.42</v>
      </c>
      <c r="E204" s="13">
        <f>E205+E208+E210</f>
        <v>10225.648000000001</v>
      </c>
      <c r="F204" s="13">
        <f>F205+F208+F210</f>
        <v>9915.2250000000004</v>
      </c>
    </row>
    <row r="205" spans="1:6">
      <c r="A205" s="4" t="s">
        <v>231</v>
      </c>
      <c r="B205" s="4"/>
      <c r="C205" s="1" t="s">
        <v>126</v>
      </c>
      <c r="D205" s="13">
        <f>SUM(D206:D207)</f>
        <v>3887.1000000000004</v>
      </c>
      <c r="E205" s="13">
        <f>SUM(E206:E207)</f>
        <v>3845.1</v>
      </c>
      <c r="F205" s="13">
        <f>SUM(F206:F207)</f>
        <v>3529</v>
      </c>
    </row>
    <row r="206" spans="1:6" ht="38.25">
      <c r="A206" s="4"/>
      <c r="B206" s="4">
        <v>100</v>
      </c>
      <c r="C206" s="7" t="s">
        <v>100</v>
      </c>
      <c r="D206" s="13">
        <v>42.136890000000001</v>
      </c>
      <c r="E206" s="13">
        <v>40.916499999999999</v>
      </c>
      <c r="F206" s="13">
        <v>31.709710000000001</v>
      </c>
    </row>
    <row r="207" spans="1:6" ht="25.5">
      <c r="A207" s="4"/>
      <c r="B207" s="4">
        <v>600</v>
      </c>
      <c r="C207" s="7" t="s">
        <v>99</v>
      </c>
      <c r="D207" s="13">
        <v>3844.9631100000001</v>
      </c>
      <c r="E207" s="24">
        <v>3804.1835000000001</v>
      </c>
      <c r="F207" s="24">
        <v>3497.2902899999999</v>
      </c>
    </row>
    <row r="208" spans="1:6" ht="25.5">
      <c r="A208" s="4" t="s">
        <v>248</v>
      </c>
      <c r="B208" s="4"/>
      <c r="C208" s="7" t="s">
        <v>116</v>
      </c>
      <c r="D208" s="13">
        <f>D209</f>
        <v>500</v>
      </c>
      <c r="E208" s="13">
        <f>E209</f>
        <v>500</v>
      </c>
      <c r="F208" s="13">
        <f>F209</f>
        <v>500</v>
      </c>
    </row>
    <row r="209" spans="1:6" ht="25.5">
      <c r="A209" s="4"/>
      <c r="B209" s="4">
        <v>600</v>
      </c>
      <c r="C209" s="7" t="s">
        <v>99</v>
      </c>
      <c r="D209" s="13">
        <v>500</v>
      </c>
      <c r="E209" s="19">
        <v>500</v>
      </c>
      <c r="F209" s="19">
        <v>500</v>
      </c>
    </row>
    <row r="210" spans="1:6" ht="25.5">
      <c r="A210" s="4" t="s">
        <v>323</v>
      </c>
      <c r="B210" s="4"/>
      <c r="C210" s="7" t="s">
        <v>324</v>
      </c>
      <c r="D210" s="13">
        <f>D211</f>
        <v>6321.32</v>
      </c>
      <c r="E210" s="13">
        <f t="shared" ref="E210:F210" si="41">E211</f>
        <v>5880.5479999999998</v>
      </c>
      <c r="F210" s="13">
        <f t="shared" si="41"/>
        <v>5886.2250000000004</v>
      </c>
    </row>
    <row r="211" spans="1:6" ht="25.5">
      <c r="A211" s="4"/>
      <c r="B211" s="4">
        <v>600</v>
      </c>
      <c r="C211" s="7" t="s">
        <v>99</v>
      </c>
      <c r="D211" s="13">
        <v>6321.32</v>
      </c>
      <c r="E211" s="19">
        <v>5880.5479999999998</v>
      </c>
      <c r="F211" s="19">
        <v>5886.2250000000004</v>
      </c>
    </row>
    <row r="212" spans="1:6">
      <c r="A212" s="4" t="s">
        <v>325</v>
      </c>
      <c r="B212" s="4"/>
      <c r="C212" s="7" t="s">
        <v>328</v>
      </c>
      <c r="D212" s="13">
        <f>D213</f>
        <v>1080</v>
      </c>
      <c r="E212" s="13">
        <f t="shared" ref="E212:F214" si="42">E213</f>
        <v>1080</v>
      </c>
      <c r="F212" s="13">
        <f t="shared" si="42"/>
        <v>1080</v>
      </c>
    </row>
    <row r="213" spans="1:6">
      <c r="A213" s="4" t="s">
        <v>326</v>
      </c>
      <c r="B213" s="4"/>
      <c r="C213" s="7" t="s">
        <v>329</v>
      </c>
      <c r="D213" s="13">
        <f>D214</f>
        <v>1080</v>
      </c>
      <c r="E213" s="13">
        <f t="shared" si="42"/>
        <v>1080</v>
      </c>
      <c r="F213" s="13">
        <f t="shared" si="42"/>
        <v>1080</v>
      </c>
    </row>
    <row r="214" spans="1:6" ht="25.5">
      <c r="A214" s="4" t="s">
        <v>327</v>
      </c>
      <c r="B214" s="4"/>
      <c r="C214" s="7" t="s">
        <v>330</v>
      </c>
      <c r="D214" s="13">
        <f>D215</f>
        <v>1080</v>
      </c>
      <c r="E214" s="13">
        <f t="shared" si="42"/>
        <v>1080</v>
      </c>
      <c r="F214" s="13">
        <f t="shared" si="42"/>
        <v>1080</v>
      </c>
    </row>
    <row r="215" spans="1:6">
      <c r="A215" s="4"/>
      <c r="B215" s="4">
        <v>300</v>
      </c>
      <c r="C215" s="7" t="s">
        <v>101</v>
      </c>
      <c r="D215" s="13">
        <v>1080</v>
      </c>
      <c r="E215" s="24">
        <v>1080</v>
      </c>
      <c r="F215" s="24">
        <v>1080</v>
      </c>
    </row>
    <row r="216" spans="1:6">
      <c r="A216" s="4" t="s">
        <v>252</v>
      </c>
      <c r="B216" s="4"/>
      <c r="C216" s="1" t="s">
        <v>253</v>
      </c>
      <c r="D216" s="13">
        <f>D217+D239+D253+D261</f>
        <v>22821.473470000001</v>
      </c>
      <c r="E216" s="13">
        <f>E217+E239+E253+E261</f>
        <v>17292.900000000001</v>
      </c>
      <c r="F216" s="13">
        <f>F217+F239+F253+F261</f>
        <v>17662.900000000001</v>
      </c>
    </row>
    <row r="217" spans="1:6">
      <c r="A217" s="4" t="s">
        <v>254</v>
      </c>
      <c r="B217" s="4"/>
      <c r="C217" s="1" t="s">
        <v>255</v>
      </c>
      <c r="D217" s="13">
        <f>D218+D231+D236</f>
        <v>6617.40679</v>
      </c>
      <c r="E217" s="13">
        <f t="shared" ref="E217:F217" si="43">E218+E231+E236</f>
        <v>4247.3999999999996</v>
      </c>
      <c r="F217" s="13">
        <f t="shared" si="43"/>
        <v>4247.3999999999996</v>
      </c>
    </row>
    <row r="218" spans="1:6">
      <c r="A218" s="4" t="s">
        <v>256</v>
      </c>
      <c r="B218" s="4"/>
      <c r="C218" s="1" t="s">
        <v>257</v>
      </c>
      <c r="D218" s="13">
        <f>D219+D221+D223+D225+D227+D229</f>
        <v>4817.2</v>
      </c>
      <c r="E218" s="13">
        <f t="shared" ref="E218:F218" si="44">E219+E221+E223+E225+E227+E229</f>
        <v>3047.4</v>
      </c>
      <c r="F218" s="13">
        <f t="shared" si="44"/>
        <v>3047.4</v>
      </c>
    </row>
    <row r="219" spans="1:6">
      <c r="A219" s="4" t="s">
        <v>258</v>
      </c>
      <c r="B219" s="4"/>
      <c r="C219" s="1" t="s">
        <v>117</v>
      </c>
      <c r="D219" s="13">
        <f>D220</f>
        <v>3150</v>
      </c>
      <c r="E219" s="13">
        <f>E220</f>
        <v>2500</v>
      </c>
      <c r="F219" s="13">
        <f>F220</f>
        <v>2500</v>
      </c>
    </row>
    <row r="220" spans="1:6" ht="24" customHeight="1">
      <c r="A220" s="4"/>
      <c r="B220" s="4">
        <v>200</v>
      </c>
      <c r="C220" s="1" t="s">
        <v>108</v>
      </c>
      <c r="D220" s="13">
        <v>3150</v>
      </c>
      <c r="E220" s="24">
        <v>2500</v>
      </c>
      <c r="F220" s="24">
        <v>2500</v>
      </c>
    </row>
    <row r="221" spans="1:6">
      <c r="A221" s="4" t="s">
        <v>259</v>
      </c>
      <c r="B221" s="4"/>
      <c r="C221" s="1" t="s">
        <v>118</v>
      </c>
      <c r="D221" s="13">
        <f>D222</f>
        <v>70</v>
      </c>
      <c r="E221" s="13">
        <f t="shared" ref="E221:F221" si="45">E222</f>
        <v>200</v>
      </c>
      <c r="F221" s="13">
        <f t="shared" si="45"/>
        <v>200</v>
      </c>
    </row>
    <row r="222" spans="1:6">
      <c r="A222" s="4"/>
      <c r="B222" s="4">
        <v>200</v>
      </c>
      <c r="C222" s="1" t="s">
        <v>108</v>
      </c>
      <c r="D222" s="13">
        <v>70</v>
      </c>
      <c r="E222" s="19">
        <v>200</v>
      </c>
      <c r="F222" s="19">
        <v>200</v>
      </c>
    </row>
    <row r="223" spans="1:6">
      <c r="A223" s="4" t="s">
        <v>390</v>
      </c>
      <c r="B223" s="4"/>
      <c r="C223" s="1" t="s">
        <v>362</v>
      </c>
      <c r="D223" s="13">
        <f>D224</f>
        <v>150</v>
      </c>
      <c r="E223" s="13">
        <f t="shared" ref="E223:F223" si="46">E224</f>
        <v>0</v>
      </c>
      <c r="F223" s="13">
        <f t="shared" si="46"/>
        <v>0</v>
      </c>
    </row>
    <row r="224" spans="1:6">
      <c r="A224" s="4"/>
      <c r="B224" s="4">
        <v>200</v>
      </c>
      <c r="C224" s="1" t="s">
        <v>108</v>
      </c>
      <c r="D224" s="13">
        <v>150</v>
      </c>
      <c r="E224" s="19">
        <v>0</v>
      </c>
      <c r="F224" s="19">
        <v>0</v>
      </c>
    </row>
    <row r="225" spans="1:6">
      <c r="A225" s="4" t="s">
        <v>260</v>
      </c>
      <c r="B225" s="4"/>
      <c r="C225" s="7" t="s">
        <v>139</v>
      </c>
      <c r="D225" s="13">
        <f>D226</f>
        <v>1300</v>
      </c>
      <c r="E225" s="13">
        <f>E226</f>
        <v>200</v>
      </c>
      <c r="F225" s="13">
        <f>F226</f>
        <v>200</v>
      </c>
    </row>
    <row r="226" spans="1:6">
      <c r="A226" s="4"/>
      <c r="B226" s="4">
        <v>200</v>
      </c>
      <c r="C226" s="1" t="s">
        <v>108</v>
      </c>
      <c r="D226" s="13">
        <v>1300</v>
      </c>
      <c r="E226" s="19">
        <v>200</v>
      </c>
      <c r="F226" s="19">
        <v>200</v>
      </c>
    </row>
    <row r="227" spans="1:6" ht="25.5">
      <c r="A227" s="4" t="s">
        <v>261</v>
      </c>
      <c r="B227" s="4"/>
      <c r="C227" s="1" t="s">
        <v>127</v>
      </c>
      <c r="D227" s="13">
        <f>D228</f>
        <v>141.5</v>
      </c>
      <c r="E227" s="13">
        <f>E228</f>
        <v>141.5</v>
      </c>
      <c r="F227" s="13">
        <f>F228</f>
        <v>141.5</v>
      </c>
    </row>
    <row r="228" spans="1:6">
      <c r="A228" s="4"/>
      <c r="B228" s="4">
        <v>200</v>
      </c>
      <c r="C228" s="1" t="s">
        <v>108</v>
      </c>
      <c r="D228" s="13">
        <v>141.5</v>
      </c>
      <c r="E228" s="19">
        <v>141.5</v>
      </c>
      <c r="F228" s="19">
        <v>141.5</v>
      </c>
    </row>
    <row r="229" spans="1:6" ht="25.5">
      <c r="A229" s="4" t="s">
        <v>262</v>
      </c>
      <c r="B229" s="4"/>
      <c r="C229" s="1" t="s">
        <v>341</v>
      </c>
      <c r="D229" s="13">
        <f>D230</f>
        <v>5.7</v>
      </c>
      <c r="E229" s="13">
        <f>E230</f>
        <v>5.9</v>
      </c>
      <c r="F229" s="13">
        <f>F230</f>
        <v>5.9</v>
      </c>
    </row>
    <row r="230" spans="1:6" ht="38.25">
      <c r="A230" s="4"/>
      <c r="B230" s="4">
        <v>100</v>
      </c>
      <c r="C230" s="7" t="s">
        <v>100</v>
      </c>
      <c r="D230" s="13">
        <v>5.7</v>
      </c>
      <c r="E230" s="19">
        <v>5.9</v>
      </c>
      <c r="F230" s="19">
        <v>5.9</v>
      </c>
    </row>
    <row r="231" spans="1:6">
      <c r="A231" s="4" t="s">
        <v>263</v>
      </c>
      <c r="B231" s="4"/>
      <c r="C231" s="7" t="s">
        <v>83</v>
      </c>
      <c r="D231" s="13">
        <f>D232+D234</f>
        <v>1800</v>
      </c>
      <c r="E231" s="13">
        <f>E232+E234</f>
        <v>1200</v>
      </c>
      <c r="F231" s="13">
        <f>F232+F234</f>
        <v>1200</v>
      </c>
    </row>
    <row r="232" spans="1:6">
      <c r="A232" s="4" t="s">
        <v>264</v>
      </c>
      <c r="B232" s="4"/>
      <c r="C232" s="1" t="s">
        <v>14</v>
      </c>
      <c r="D232" s="13">
        <f>D233</f>
        <v>1200</v>
      </c>
      <c r="E232" s="13">
        <f>E233</f>
        <v>800</v>
      </c>
      <c r="F232" s="13">
        <f>F233</f>
        <v>800</v>
      </c>
    </row>
    <row r="233" spans="1:6">
      <c r="A233" s="4"/>
      <c r="B233" s="4">
        <v>200</v>
      </c>
      <c r="C233" s="1" t="s">
        <v>108</v>
      </c>
      <c r="D233" s="13">
        <v>1200</v>
      </c>
      <c r="E233" s="19">
        <v>800</v>
      </c>
      <c r="F233" s="19">
        <v>800</v>
      </c>
    </row>
    <row r="234" spans="1:6" ht="25.5">
      <c r="A234" s="4" t="s">
        <v>266</v>
      </c>
      <c r="B234" s="4"/>
      <c r="C234" s="1" t="s">
        <v>265</v>
      </c>
      <c r="D234" s="13">
        <f>D235</f>
        <v>600</v>
      </c>
      <c r="E234" s="13">
        <f>E235</f>
        <v>400</v>
      </c>
      <c r="F234" s="13">
        <f>F235</f>
        <v>400</v>
      </c>
    </row>
    <row r="235" spans="1:6" ht="23.25" customHeight="1">
      <c r="A235" s="4"/>
      <c r="B235" s="4">
        <v>200</v>
      </c>
      <c r="C235" s="1" t="s">
        <v>108</v>
      </c>
      <c r="D235" s="13">
        <v>600</v>
      </c>
      <c r="E235" s="19">
        <v>400</v>
      </c>
      <c r="F235" s="19">
        <v>400</v>
      </c>
    </row>
    <row r="236" spans="1:6" ht="12.75" customHeight="1">
      <c r="A236" s="4" t="s">
        <v>363</v>
      </c>
      <c r="B236" s="4"/>
      <c r="C236" s="1" t="s">
        <v>364</v>
      </c>
      <c r="D236" s="13">
        <f>D237</f>
        <v>0.20679</v>
      </c>
      <c r="E236" s="13">
        <f t="shared" ref="E236:F237" si="47">E237</f>
        <v>0</v>
      </c>
      <c r="F236" s="13">
        <f t="shared" si="47"/>
        <v>0</v>
      </c>
    </row>
    <row r="237" spans="1:6" ht="13.5" customHeight="1">
      <c r="A237" s="4" t="s">
        <v>396</v>
      </c>
      <c r="B237" s="4"/>
      <c r="C237" s="1" t="s">
        <v>365</v>
      </c>
      <c r="D237" s="13">
        <f>D238</f>
        <v>0.20679</v>
      </c>
      <c r="E237" s="13">
        <f t="shared" si="47"/>
        <v>0</v>
      </c>
      <c r="F237" s="13">
        <f t="shared" si="47"/>
        <v>0</v>
      </c>
    </row>
    <row r="238" spans="1:6" ht="23.25" customHeight="1">
      <c r="A238" s="4"/>
      <c r="B238" s="4">
        <v>200</v>
      </c>
      <c r="C238" s="1" t="s">
        <v>108</v>
      </c>
      <c r="D238" s="13">
        <v>0.20679</v>
      </c>
      <c r="E238" s="19">
        <v>0</v>
      </c>
      <c r="F238" s="19">
        <v>0</v>
      </c>
    </row>
    <row r="239" spans="1:6">
      <c r="A239" s="4" t="s">
        <v>267</v>
      </c>
      <c r="B239" s="4"/>
      <c r="C239" s="1" t="s">
        <v>268</v>
      </c>
      <c r="D239" s="13">
        <f>D240+D247+D250</f>
        <v>15583.066680000002</v>
      </c>
      <c r="E239" s="13">
        <f t="shared" ref="E239:F239" si="48">E240+E247+E250</f>
        <v>12525.5</v>
      </c>
      <c r="F239" s="13">
        <f t="shared" si="48"/>
        <v>12895.5</v>
      </c>
    </row>
    <row r="240" spans="1:6">
      <c r="A240" s="4" t="s">
        <v>269</v>
      </c>
      <c r="B240" s="4"/>
      <c r="C240" s="1" t="s">
        <v>82</v>
      </c>
      <c r="D240" s="13">
        <f>D241+D243+D245</f>
        <v>9362.3998800000008</v>
      </c>
      <c r="E240" s="13">
        <f>E241+E243+E245</f>
        <v>12525.5</v>
      </c>
      <c r="F240" s="13">
        <f>F241+F243+F245</f>
        <v>12895.5</v>
      </c>
    </row>
    <row r="241" spans="1:6" ht="25.5">
      <c r="A241" s="4" t="s">
        <v>270</v>
      </c>
      <c r="B241" s="4"/>
      <c r="C241" s="1" t="s">
        <v>119</v>
      </c>
      <c r="D241" s="13">
        <f>D242</f>
        <v>5200</v>
      </c>
      <c r="E241" s="13">
        <f>E242</f>
        <v>8000</v>
      </c>
      <c r="F241" s="13">
        <f>F242</f>
        <v>8000</v>
      </c>
    </row>
    <row r="242" spans="1:6">
      <c r="A242" s="4"/>
      <c r="B242" s="4">
        <v>200</v>
      </c>
      <c r="C242" s="1" t="s">
        <v>108</v>
      </c>
      <c r="D242" s="13">
        <v>5200</v>
      </c>
      <c r="E242" s="24">
        <v>8000</v>
      </c>
      <c r="F242" s="24">
        <v>8000</v>
      </c>
    </row>
    <row r="243" spans="1:6">
      <c r="A243" s="4" t="s">
        <v>271</v>
      </c>
      <c r="B243" s="4"/>
      <c r="C243" s="1" t="s">
        <v>13</v>
      </c>
      <c r="D243" s="13">
        <f>D244</f>
        <v>4070</v>
      </c>
      <c r="E243" s="13">
        <f>E244</f>
        <v>700</v>
      </c>
      <c r="F243" s="13">
        <f>F244</f>
        <v>700</v>
      </c>
    </row>
    <row r="244" spans="1:6">
      <c r="A244" s="4"/>
      <c r="B244" s="4">
        <v>200</v>
      </c>
      <c r="C244" s="1" t="s">
        <v>108</v>
      </c>
      <c r="D244" s="13">
        <v>4070</v>
      </c>
      <c r="E244" s="19">
        <v>700</v>
      </c>
      <c r="F244" s="19">
        <v>700</v>
      </c>
    </row>
    <row r="245" spans="1:6">
      <c r="A245" s="4" t="s">
        <v>272</v>
      </c>
      <c r="B245" s="4"/>
      <c r="C245" s="1" t="s">
        <v>13</v>
      </c>
      <c r="D245" s="13">
        <f>D246</f>
        <v>92.399879999999996</v>
      </c>
      <c r="E245" s="13">
        <f>E246</f>
        <v>3825.5</v>
      </c>
      <c r="F245" s="13">
        <f>F246</f>
        <v>4195.5</v>
      </c>
    </row>
    <row r="246" spans="1:6">
      <c r="A246" s="4"/>
      <c r="B246" s="4">
        <v>200</v>
      </c>
      <c r="C246" s="1" t="s">
        <v>108</v>
      </c>
      <c r="D246" s="13">
        <v>92.399879999999996</v>
      </c>
      <c r="E246" s="24">
        <v>3825.5</v>
      </c>
      <c r="F246" s="24">
        <v>4195.5</v>
      </c>
    </row>
    <row r="247" spans="1:6" ht="38.25">
      <c r="A247" s="4" t="s">
        <v>391</v>
      </c>
      <c r="B247" s="4"/>
      <c r="C247" s="1" t="s">
        <v>366</v>
      </c>
      <c r="D247" s="13">
        <f t="shared" ref="D247:F248" si="49">D248</f>
        <v>4825.6764000000003</v>
      </c>
      <c r="E247" s="13">
        <f t="shared" si="49"/>
        <v>0</v>
      </c>
      <c r="F247" s="13">
        <f t="shared" si="49"/>
        <v>0</v>
      </c>
    </row>
    <row r="248" spans="1:6" ht="38.25">
      <c r="A248" s="4" t="s">
        <v>392</v>
      </c>
      <c r="B248" s="4"/>
      <c r="C248" s="1" t="s">
        <v>367</v>
      </c>
      <c r="D248" s="13">
        <f t="shared" si="49"/>
        <v>4825.6764000000003</v>
      </c>
      <c r="E248" s="13">
        <f t="shared" si="49"/>
        <v>0</v>
      </c>
      <c r="F248" s="13">
        <f t="shared" si="49"/>
        <v>0</v>
      </c>
    </row>
    <row r="249" spans="1:6">
      <c r="A249" s="4"/>
      <c r="B249" s="4">
        <v>200</v>
      </c>
      <c r="C249" s="1" t="s">
        <v>108</v>
      </c>
      <c r="D249" s="13">
        <v>4825.6764000000003</v>
      </c>
      <c r="E249" s="19">
        <v>0</v>
      </c>
      <c r="F249" s="19">
        <v>0</v>
      </c>
    </row>
    <row r="250" spans="1:6" ht="25.5">
      <c r="A250" s="4" t="s">
        <v>393</v>
      </c>
      <c r="B250" s="4"/>
      <c r="C250" s="1" t="s">
        <v>368</v>
      </c>
      <c r="D250" s="13">
        <f t="shared" ref="D250:F251" si="50">D251</f>
        <v>1394.9903999999999</v>
      </c>
      <c r="E250" s="13">
        <f t="shared" si="50"/>
        <v>0</v>
      </c>
      <c r="F250" s="13">
        <f t="shared" si="50"/>
        <v>0</v>
      </c>
    </row>
    <row r="251" spans="1:6" ht="25.5">
      <c r="A251" s="4" t="s">
        <v>394</v>
      </c>
      <c r="B251" s="4"/>
      <c r="C251" s="1" t="s">
        <v>369</v>
      </c>
      <c r="D251" s="13">
        <f t="shared" si="50"/>
        <v>1394.9903999999999</v>
      </c>
      <c r="E251" s="13">
        <f t="shared" si="50"/>
        <v>0</v>
      </c>
      <c r="F251" s="13">
        <f t="shared" si="50"/>
        <v>0</v>
      </c>
    </row>
    <row r="252" spans="1:6">
      <c r="A252" s="4"/>
      <c r="B252" s="4">
        <v>200</v>
      </c>
      <c r="C252" s="1" t="s">
        <v>108</v>
      </c>
      <c r="D252" s="13">
        <v>1394.9903999999999</v>
      </c>
      <c r="E252" s="19">
        <v>0</v>
      </c>
      <c r="F252" s="19">
        <v>0</v>
      </c>
    </row>
    <row r="253" spans="1:6">
      <c r="A253" s="4" t="s">
        <v>273</v>
      </c>
      <c r="B253" s="4"/>
      <c r="C253" s="1" t="s">
        <v>43</v>
      </c>
      <c r="D253" s="13">
        <f>D254</f>
        <v>521</v>
      </c>
      <c r="E253" s="13">
        <f>E254</f>
        <v>520</v>
      </c>
      <c r="F253" s="13">
        <f>F254</f>
        <v>520</v>
      </c>
    </row>
    <row r="254" spans="1:6">
      <c r="A254" s="4" t="s">
        <v>274</v>
      </c>
      <c r="B254" s="4"/>
      <c r="C254" s="1" t="s">
        <v>95</v>
      </c>
      <c r="D254" s="13">
        <f>D255+D257+D259</f>
        <v>521</v>
      </c>
      <c r="E254" s="13">
        <f>E255+E257+E259</f>
        <v>520</v>
      </c>
      <c r="F254" s="13">
        <f>F255+F257+F259</f>
        <v>520</v>
      </c>
    </row>
    <row r="255" spans="1:6" ht="25.5">
      <c r="A255" s="4" t="s">
        <v>275</v>
      </c>
      <c r="B255" s="4"/>
      <c r="C255" s="1" t="s">
        <v>124</v>
      </c>
      <c r="D255" s="13">
        <f>D256</f>
        <v>125</v>
      </c>
      <c r="E255" s="13">
        <f>E256</f>
        <v>125</v>
      </c>
      <c r="F255" s="13">
        <f>F256</f>
        <v>125</v>
      </c>
    </row>
    <row r="256" spans="1:6">
      <c r="A256" s="4"/>
      <c r="B256" s="4">
        <v>200</v>
      </c>
      <c r="C256" s="1" t="s">
        <v>108</v>
      </c>
      <c r="D256" s="13">
        <v>125</v>
      </c>
      <c r="E256" s="19">
        <v>125</v>
      </c>
      <c r="F256" s="19">
        <v>125</v>
      </c>
    </row>
    <row r="257" spans="1:6">
      <c r="A257" s="4" t="s">
        <v>276</v>
      </c>
      <c r="B257" s="4"/>
      <c r="C257" s="1" t="s">
        <v>277</v>
      </c>
      <c r="D257" s="13">
        <f>D258</f>
        <v>36</v>
      </c>
      <c r="E257" s="13">
        <f>E258</f>
        <v>35</v>
      </c>
      <c r="F257" s="13">
        <f>F258</f>
        <v>35</v>
      </c>
    </row>
    <row r="258" spans="1:6" ht="25.5">
      <c r="A258" s="4"/>
      <c r="B258" s="4">
        <v>600</v>
      </c>
      <c r="C258" s="7" t="s">
        <v>99</v>
      </c>
      <c r="D258" s="13">
        <v>36</v>
      </c>
      <c r="E258" s="19">
        <v>35</v>
      </c>
      <c r="F258" s="19">
        <v>35</v>
      </c>
    </row>
    <row r="259" spans="1:6" ht="25.5">
      <c r="A259" s="4" t="s">
        <v>278</v>
      </c>
      <c r="B259" s="4"/>
      <c r="C259" s="1" t="s">
        <v>137</v>
      </c>
      <c r="D259" s="13">
        <f>D260</f>
        <v>360</v>
      </c>
      <c r="E259" s="13">
        <f>E260</f>
        <v>360</v>
      </c>
      <c r="F259" s="13">
        <f>F260</f>
        <v>360</v>
      </c>
    </row>
    <row r="260" spans="1:6">
      <c r="A260" s="4"/>
      <c r="B260" s="4">
        <v>200</v>
      </c>
      <c r="C260" s="1" t="s">
        <v>108</v>
      </c>
      <c r="D260" s="13">
        <v>360</v>
      </c>
      <c r="E260" s="19">
        <v>360</v>
      </c>
      <c r="F260" s="19">
        <v>360</v>
      </c>
    </row>
    <row r="261" spans="1:6">
      <c r="A261" s="4" t="s">
        <v>331</v>
      </c>
      <c r="B261" s="4"/>
      <c r="C261" s="1" t="s">
        <v>333</v>
      </c>
      <c r="D261" s="13">
        <f>D262</f>
        <v>100</v>
      </c>
      <c r="E261" s="13">
        <f t="shared" ref="E261:F262" si="51">E262</f>
        <v>0</v>
      </c>
      <c r="F261" s="13">
        <f t="shared" si="51"/>
        <v>0</v>
      </c>
    </row>
    <row r="262" spans="1:6">
      <c r="A262" s="4" t="s">
        <v>332</v>
      </c>
      <c r="B262" s="4"/>
      <c r="C262" s="1" t="s">
        <v>334</v>
      </c>
      <c r="D262" s="13">
        <f>D263</f>
        <v>100</v>
      </c>
      <c r="E262" s="13">
        <f t="shared" si="51"/>
        <v>0</v>
      </c>
      <c r="F262" s="13">
        <f t="shared" si="51"/>
        <v>0</v>
      </c>
    </row>
    <row r="263" spans="1:6">
      <c r="A263" s="4" t="s">
        <v>345</v>
      </c>
      <c r="B263" s="4"/>
      <c r="C263" s="1" t="s">
        <v>346</v>
      </c>
      <c r="D263" s="13">
        <f>D264</f>
        <v>100</v>
      </c>
      <c r="E263" s="13">
        <f t="shared" ref="E263:F263" si="52">E264</f>
        <v>0</v>
      </c>
      <c r="F263" s="13">
        <f t="shared" si="52"/>
        <v>0</v>
      </c>
    </row>
    <row r="264" spans="1:6">
      <c r="A264" s="4"/>
      <c r="B264" s="4">
        <v>200</v>
      </c>
      <c r="C264" s="1" t="s">
        <v>108</v>
      </c>
      <c r="D264" s="13">
        <v>100</v>
      </c>
      <c r="E264" s="19">
        <v>0</v>
      </c>
      <c r="F264" s="19">
        <v>0</v>
      </c>
    </row>
    <row r="265" spans="1:6">
      <c r="A265" s="4" t="s">
        <v>279</v>
      </c>
      <c r="B265" s="4"/>
      <c r="C265" s="1" t="s">
        <v>280</v>
      </c>
      <c r="D265" s="13">
        <f>D266+D270</f>
        <v>3145.2725</v>
      </c>
      <c r="E265" s="13">
        <f>E266+E270</f>
        <v>3151.4721</v>
      </c>
      <c r="F265" s="13">
        <f>F266+F270</f>
        <v>3155.4657000000002</v>
      </c>
    </row>
    <row r="266" spans="1:6">
      <c r="A266" s="4" t="s">
        <v>281</v>
      </c>
      <c r="B266" s="4"/>
      <c r="C266" s="1" t="s">
        <v>282</v>
      </c>
      <c r="D266" s="13">
        <f t="shared" ref="D266:F268" si="53">D267</f>
        <v>1000</v>
      </c>
      <c r="E266" s="13">
        <f t="shared" si="53"/>
        <v>1000</v>
      </c>
      <c r="F266" s="13">
        <f t="shared" si="53"/>
        <v>1000</v>
      </c>
    </row>
    <row r="267" spans="1:6">
      <c r="A267" s="4" t="s">
        <v>284</v>
      </c>
      <c r="B267" s="4"/>
      <c r="C267" s="1" t="s">
        <v>283</v>
      </c>
      <c r="D267" s="13">
        <f t="shared" si="53"/>
        <v>1000</v>
      </c>
      <c r="E267" s="13">
        <f t="shared" si="53"/>
        <v>1000</v>
      </c>
      <c r="F267" s="13">
        <f t="shared" si="53"/>
        <v>1000</v>
      </c>
    </row>
    <row r="268" spans="1:6">
      <c r="A268" s="4" t="s">
        <v>285</v>
      </c>
      <c r="B268" s="4"/>
      <c r="C268" s="1" t="s">
        <v>286</v>
      </c>
      <c r="D268" s="13">
        <f t="shared" si="53"/>
        <v>1000</v>
      </c>
      <c r="E268" s="13">
        <f t="shared" si="53"/>
        <v>1000</v>
      </c>
      <c r="F268" s="13">
        <f t="shared" si="53"/>
        <v>1000</v>
      </c>
    </row>
    <row r="269" spans="1:6">
      <c r="A269" s="4"/>
      <c r="B269" s="4">
        <v>300</v>
      </c>
      <c r="C269" s="7" t="s">
        <v>101</v>
      </c>
      <c r="D269" s="13">
        <v>1000</v>
      </c>
      <c r="E269" s="19">
        <v>1000</v>
      </c>
      <c r="F269" s="19">
        <v>1000</v>
      </c>
    </row>
    <row r="270" spans="1:6" ht="25.5">
      <c r="A270" s="4" t="s">
        <v>287</v>
      </c>
      <c r="B270" s="4"/>
      <c r="C270" s="1" t="s">
        <v>288</v>
      </c>
      <c r="D270" s="13">
        <f>D271</f>
        <v>2145.2725</v>
      </c>
      <c r="E270" s="13">
        <f>E271</f>
        <v>2151.4721</v>
      </c>
      <c r="F270" s="13">
        <f>F271</f>
        <v>2155.4657000000002</v>
      </c>
    </row>
    <row r="271" spans="1:6" ht="25.5">
      <c r="A271" s="4" t="s">
        <v>289</v>
      </c>
      <c r="B271" s="4"/>
      <c r="C271" s="1" t="s">
        <v>290</v>
      </c>
      <c r="D271" s="20">
        <f>D272+D274+D276</f>
        <v>2145.2725</v>
      </c>
      <c r="E271" s="20">
        <f>E272+E274+E276</f>
        <v>2151.4721</v>
      </c>
      <c r="F271" s="20">
        <f>F272+F274+F276</f>
        <v>2155.4657000000002</v>
      </c>
    </row>
    <row r="272" spans="1:6">
      <c r="A272" s="23" t="s">
        <v>335</v>
      </c>
      <c r="B272" s="4"/>
      <c r="C272" s="7" t="s">
        <v>291</v>
      </c>
      <c r="D272" s="20">
        <f>D273</f>
        <v>2060.7034800000001</v>
      </c>
      <c r="E272" s="20">
        <f>E273</f>
        <v>2060.7034800000001</v>
      </c>
      <c r="F272" s="20">
        <f>F273</f>
        <v>2060.7034800000001</v>
      </c>
    </row>
    <row r="273" spans="1:6" ht="25.5">
      <c r="A273" s="23"/>
      <c r="B273" s="4">
        <v>400</v>
      </c>
      <c r="C273" s="7" t="s">
        <v>102</v>
      </c>
      <c r="D273" s="20">
        <v>2060.7034800000001</v>
      </c>
      <c r="E273" s="13">
        <v>2060.7034800000001</v>
      </c>
      <c r="F273" s="13">
        <v>2060.7034800000001</v>
      </c>
    </row>
    <row r="274" spans="1:6">
      <c r="A274" s="23" t="s">
        <v>336</v>
      </c>
      <c r="B274" s="4"/>
      <c r="C274" s="7" t="s">
        <v>292</v>
      </c>
      <c r="D274" s="20">
        <f>D275</f>
        <v>7.6690199999999997</v>
      </c>
      <c r="E274" s="20">
        <f>E275</f>
        <v>11.668620000000001</v>
      </c>
      <c r="F274" s="20">
        <f>F275</f>
        <v>15.66222</v>
      </c>
    </row>
    <row r="275" spans="1:6">
      <c r="A275" s="23"/>
      <c r="B275" s="4">
        <v>300</v>
      </c>
      <c r="C275" s="7" t="s">
        <v>101</v>
      </c>
      <c r="D275" s="20">
        <v>7.6690199999999997</v>
      </c>
      <c r="E275" s="13">
        <v>11.668620000000001</v>
      </c>
      <c r="F275" s="13">
        <v>15.66222</v>
      </c>
    </row>
    <row r="276" spans="1:6" ht="38.25">
      <c r="A276" s="23" t="s">
        <v>337</v>
      </c>
      <c r="B276" s="4"/>
      <c r="C276" s="7" t="s">
        <v>342</v>
      </c>
      <c r="D276" s="20">
        <f>D277</f>
        <v>76.900000000000006</v>
      </c>
      <c r="E276" s="20">
        <f>E277</f>
        <v>79.099999999999994</v>
      </c>
      <c r="F276" s="20">
        <f>F277</f>
        <v>79.099999999999994</v>
      </c>
    </row>
    <row r="277" spans="1:6" ht="38.25">
      <c r="A277" s="23"/>
      <c r="B277" s="4">
        <v>100</v>
      </c>
      <c r="C277" s="7" t="s">
        <v>100</v>
      </c>
      <c r="D277" s="20">
        <v>76.900000000000006</v>
      </c>
      <c r="E277" s="19">
        <v>79.099999999999994</v>
      </c>
      <c r="F277" s="19">
        <v>79.099999999999994</v>
      </c>
    </row>
    <row r="278" spans="1:6" ht="25.5">
      <c r="A278" s="4" t="s">
        <v>294</v>
      </c>
      <c r="B278" s="4"/>
      <c r="C278" s="1" t="s">
        <v>295</v>
      </c>
      <c r="D278" s="13">
        <f>D279+D283</f>
        <v>8435.7701699999998</v>
      </c>
      <c r="E278" s="13">
        <f>E279+E283</f>
        <v>4087.1152000000002</v>
      </c>
      <c r="F278" s="13">
        <f>F279+F283</f>
        <v>3815</v>
      </c>
    </row>
    <row r="279" spans="1:6" ht="25.5">
      <c r="A279" s="4" t="s">
        <v>296</v>
      </c>
      <c r="B279" s="4"/>
      <c r="C279" s="1" t="s">
        <v>297</v>
      </c>
      <c r="D279" s="13">
        <f t="shared" ref="D279:F281" si="54">D280</f>
        <v>1070.77017</v>
      </c>
      <c r="E279" s="13">
        <f t="shared" si="54"/>
        <v>272.11520000000002</v>
      </c>
      <c r="F279" s="13">
        <f t="shared" si="54"/>
        <v>0</v>
      </c>
    </row>
    <row r="280" spans="1:6" ht="25.5">
      <c r="A280" s="4" t="s">
        <v>298</v>
      </c>
      <c r="B280" s="4"/>
      <c r="C280" s="1" t="s">
        <v>299</v>
      </c>
      <c r="D280" s="13">
        <f>D281</f>
        <v>1070.77017</v>
      </c>
      <c r="E280" s="13">
        <f t="shared" si="54"/>
        <v>272.11520000000002</v>
      </c>
      <c r="F280" s="13">
        <f t="shared" si="54"/>
        <v>0</v>
      </c>
    </row>
    <row r="281" spans="1:6" ht="25.5">
      <c r="A281" s="4" t="s">
        <v>395</v>
      </c>
      <c r="B281" s="4"/>
      <c r="C281" s="1" t="s">
        <v>370</v>
      </c>
      <c r="D281" s="13">
        <f t="shared" si="54"/>
        <v>1070.77017</v>
      </c>
      <c r="E281" s="13">
        <f t="shared" si="54"/>
        <v>272.11520000000002</v>
      </c>
      <c r="F281" s="13">
        <f t="shared" si="54"/>
        <v>0</v>
      </c>
    </row>
    <row r="282" spans="1:6" ht="24.75" customHeight="1">
      <c r="A282" s="4"/>
      <c r="B282" s="4">
        <v>200</v>
      </c>
      <c r="C282" s="1" t="s">
        <v>108</v>
      </c>
      <c r="D282" s="13">
        <v>1070.77017</v>
      </c>
      <c r="E282" s="13">
        <v>272.11520000000002</v>
      </c>
      <c r="F282" s="13">
        <v>0</v>
      </c>
    </row>
    <row r="283" spans="1:6" ht="12.75" customHeight="1">
      <c r="A283" s="4" t="s">
        <v>300</v>
      </c>
      <c r="B283" s="4"/>
      <c r="C283" s="1" t="s">
        <v>301</v>
      </c>
      <c r="D283" s="13">
        <f>D284</f>
        <v>7365</v>
      </c>
      <c r="E283" s="13">
        <f t="shared" ref="E283:F283" si="55">E284</f>
        <v>3815</v>
      </c>
      <c r="F283" s="13">
        <f t="shared" si="55"/>
        <v>3815</v>
      </c>
    </row>
    <row r="284" spans="1:6" ht="25.5">
      <c r="A284" s="4" t="s">
        <v>302</v>
      </c>
      <c r="B284" s="4"/>
      <c r="C284" s="1" t="s">
        <v>153</v>
      </c>
      <c r="D284" s="13">
        <f>D285+D287</f>
        <v>7365</v>
      </c>
      <c r="E284" s="13">
        <f t="shared" ref="E284:F284" si="56">E285+E287</f>
        <v>3815</v>
      </c>
      <c r="F284" s="13">
        <f t="shared" si="56"/>
        <v>3815</v>
      </c>
    </row>
    <row r="285" spans="1:6">
      <c r="A285" s="4" t="s">
        <v>303</v>
      </c>
      <c r="B285" s="4"/>
      <c r="C285" s="1" t="s">
        <v>136</v>
      </c>
      <c r="D285" s="13">
        <f>D286</f>
        <v>700</v>
      </c>
      <c r="E285" s="13">
        <f>E286</f>
        <v>1400</v>
      </c>
      <c r="F285" s="13">
        <f>F286</f>
        <v>1400</v>
      </c>
    </row>
    <row r="286" spans="1:6">
      <c r="A286" s="4"/>
      <c r="B286" s="4">
        <v>200</v>
      </c>
      <c r="C286" s="1" t="s">
        <v>108</v>
      </c>
      <c r="D286" s="13">
        <v>700</v>
      </c>
      <c r="E286" s="19">
        <v>1400</v>
      </c>
      <c r="F286" s="19">
        <v>1400</v>
      </c>
    </row>
    <row r="287" spans="1:6" ht="25.5">
      <c r="A287" s="4" t="s">
        <v>304</v>
      </c>
      <c r="B287" s="4"/>
      <c r="C287" s="1" t="s">
        <v>26</v>
      </c>
      <c r="D287" s="13">
        <f>D288</f>
        <v>6665</v>
      </c>
      <c r="E287" s="13">
        <f>E288</f>
        <v>2415</v>
      </c>
      <c r="F287" s="13">
        <f>F288</f>
        <v>2415</v>
      </c>
    </row>
    <row r="288" spans="1:6">
      <c r="A288" s="4"/>
      <c r="B288" s="4">
        <v>200</v>
      </c>
      <c r="C288" s="1" t="s">
        <v>108</v>
      </c>
      <c r="D288" s="13">
        <v>6665</v>
      </c>
      <c r="E288" s="24">
        <v>2415</v>
      </c>
      <c r="F288" s="24">
        <v>2415</v>
      </c>
    </row>
    <row r="289" spans="1:7">
      <c r="A289" s="4" t="s">
        <v>84</v>
      </c>
      <c r="B289" s="4"/>
      <c r="C289" s="1" t="s">
        <v>44</v>
      </c>
      <c r="D289" s="13">
        <f>D290+D292+D294+D297+D299+D303+D305+D307+D309+D313+D315+D317+D320+D322+D324+D311</f>
        <v>47194.497470000002</v>
      </c>
      <c r="E289" s="13">
        <f t="shared" ref="E289:F289" si="57">E290+E292+E294+E297+E299+E303+E305+E307+E309+E313+E315+E317+E320+E322+E324+E311</f>
        <v>44504.271490000006</v>
      </c>
      <c r="F289" s="13">
        <f t="shared" si="57"/>
        <v>42755.731100000005</v>
      </c>
    </row>
    <row r="290" spans="1:7">
      <c r="A290" s="4" t="s">
        <v>85</v>
      </c>
      <c r="B290" s="4"/>
      <c r="C290" s="1" t="s">
        <v>18</v>
      </c>
      <c r="D290" s="13">
        <f>D291</f>
        <v>1472.05</v>
      </c>
      <c r="E290" s="13">
        <f>E291</f>
        <v>1472.05</v>
      </c>
      <c r="F290" s="13">
        <f>F291</f>
        <v>1472.05</v>
      </c>
    </row>
    <row r="291" spans="1:7" ht="38.25">
      <c r="A291" s="4"/>
      <c r="B291" s="4">
        <v>100</v>
      </c>
      <c r="C291" s="7" t="s">
        <v>100</v>
      </c>
      <c r="D291" s="13">
        <v>1472.05</v>
      </c>
      <c r="E291" s="19">
        <v>1472.05</v>
      </c>
      <c r="F291" s="19">
        <v>1472.05</v>
      </c>
      <c r="G291" s="11"/>
    </row>
    <row r="292" spans="1:7">
      <c r="A292" s="4" t="s">
        <v>86</v>
      </c>
      <c r="B292" s="4"/>
      <c r="C292" s="1" t="s">
        <v>19</v>
      </c>
      <c r="D292" s="13">
        <f>D293</f>
        <v>881.37</v>
      </c>
      <c r="E292" s="13">
        <f>E293</f>
        <v>881.37</v>
      </c>
      <c r="F292" s="13">
        <f>F293</f>
        <v>881.37</v>
      </c>
    </row>
    <row r="293" spans="1:7" ht="38.25">
      <c r="A293" s="4"/>
      <c r="B293" s="4">
        <v>100</v>
      </c>
      <c r="C293" s="7" t="s">
        <v>100</v>
      </c>
      <c r="D293" s="13">
        <v>881.37</v>
      </c>
      <c r="E293" s="19">
        <v>881.37</v>
      </c>
      <c r="F293" s="19">
        <v>881.37</v>
      </c>
    </row>
    <row r="294" spans="1:7" ht="25.5">
      <c r="A294" s="4" t="s">
        <v>87</v>
      </c>
      <c r="B294" s="4"/>
      <c r="C294" s="1" t="s">
        <v>20</v>
      </c>
      <c r="D294" s="13">
        <f>SUM(D295:D296)</f>
        <v>664.32</v>
      </c>
      <c r="E294" s="13">
        <f>SUM(E295:E296)</f>
        <v>664.32</v>
      </c>
      <c r="F294" s="13">
        <f>SUM(F295:F296)</f>
        <v>664.32</v>
      </c>
    </row>
    <row r="295" spans="1:7" ht="38.25">
      <c r="A295" s="4"/>
      <c r="B295" s="4">
        <v>100</v>
      </c>
      <c r="C295" s="7" t="s">
        <v>100</v>
      </c>
      <c r="D295" s="13">
        <v>245.6</v>
      </c>
      <c r="E295" s="19">
        <v>245.6</v>
      </c>
      <c r="F295" s="19">
        <v>245.6</v>
      </c>
      <c r="G295" s="11"/>
    </row>
    <row r="296" spans="1:7">
      <c r="A296" s="4"/>
      <c r="B296" s="4">
        <v>200</v>
      </c>
      <c r="C296" s="1" t="s">
        <v>108</v>
      </c>
      <c r="D296" s="13">
        <v>418.72</v>
      </c>
      <c r="E296" s="19">
        <v>418.72</v>
      </c>
      <c r="F296" s="19">
        <v>418.72</v>
      </c>
    </row>
    <row r="297" spans="1:7" ht="25.5">
      <c r="A297" s="4" t="s">
        <v>88</v>
      </c>
      <c r="B297" s="4"/>
      <c r="C297" s="1" t="s">
        <v>21</v>
      </c>
      <c r="D297" s="13">
        <f>SUM(D298:D298)</f>
        <v>150.25181000000001</v>
      </c>
      <c r="E297" s="13">
        <f>SUM(E298:E298)</f>
        <v>150.25181000000001</v>
      </c>
      <c r="F297" s="13">
        <f>SUM(F298:F298)</f>
        <v>150.25181000000001</v>
      </c>
    </row>
    <row r="298" spans="1:7" ht="38.25">
      <c r="A298" s="4"/>
      <c r="B298" s="4">
        <v>100</v>
      </c>
      <c r="C298" s="7" t="s">
        <v>100</v>
      </c>
      <c r="D298" s="13">
        <v>150.25181000000001</v>
      </c>
      <c r="E298" s="19">
        <v>150.25181000000001</v>
      </c>
      <c r="F298" s="19">
        <v>150.25181000000001</v>
      </c>
    </row>
    <row r="299" spans="1:7" ht="25.5">
      <c r="A299" s="4" t="s">
        <v>89</v>
      </c>
      <c r="B299" s="4"/>
      <c r="C299" s="1" t="s">
        <v>22</v>
      </c>
      <c r="D299" s="13">
        <f>SUM(D300:D302)</f>
        <v>30548.988190000004</v>
      </c>
      <c r="E299" s="13">
        <f>SUM(E300:E302)</f>
        <v>30548.988190000004</v>
      </c>
      <c r="F299" s="13">
        <f>SUM(F300:F302)</f>
        <v>30548.988190000004</v>
      </c>
    </row>
    <row r="300" spans="1:7" ht="38.25">
      <c r="A300" s="4"/>
      <c r="B300" s="4">
        <v>100</v>
      </c>
      <c r="C300" s="7" t="s">
        <v>100</v>
      </c>
      <c r="D300" s="13">
        <v>23392.240000000002</v>
      </c>
      <c r="E300" s="19">
        <v>23392.240000000002</v>
      </c>
      <c r="F300" s="19">
        <v>23392.240000000002</v>
      </c>
    </row>
    <row r="301" spans="1:7">
      <c r="A301" s="4"/>
      <c r="B301" s="4">
        <v>200</v>
      </c>
      <c r="C301" s="1" t="s">
        <v>108</v>
      </c>
      <c r="D301" s="13">
        <v>6956.7481900000002</v>
      </c>
      <c r="E301" s="13">
        <v>6956.7481900000002</v>
      </c>
      <c r="F301" s="13">
        <v>6956.7481900000002</v>
      </c>
    </row>
    <row r="302" spans="1:7">
      <c r="A302" s="4"/>
      <c r="B302" s="4">
        <v>800</v>
      </c>
      <c r="C302" s="5" t="s">
        <v>98</v>
      </c>
      <c r="D302" s="13">
        <v>200</v>
      </c>
      <c r="E302" s="19">
        <v>200</v>
      </c>
      <c r="F302" s="19">
        <v>200</v>
      </c>
    </row>
    <row r="303" spans="1:7">
      <c r="A303" s="4" t="s">
        <v>90</v>
      </c>
      <c r="B303" s="4"/>
      <c r="C303" s="1" t="s">
        <v>23</v>
      </c>
      <c r="D303" s="13">
        <f>D304</f>
        <v>3000</v>
      </c>
      <c r="E303" s="13">
        <f>E304</f>
        <v>3000</v>
      </c>
      <c r="F303" s="13">
        <f>F304</f>
        <v>3000</v>
      </c>
    </row>
    <row r="304" spans="1:7">
      <c r="A304" s="4"/>
      <c r="B304" s="4">
        <v>800</v>
      </c>
      <c r="C304" s="5" t="s">
        <v>98</v>
      </c>
      <c r="D304" s="13">
        <v>3000</v>
      </c>
      <c r="E304" s="19">
        <v>3000</v>
      </c>
      <c r="F304" s="19">
        <v>3000</v>
      </c>
    </row>
    <row r="305" spans="1:6">
      <c r="A305" s="4" t="s">
        <v>91</v>
      </c>
      <c r="B305" s="4"/>
      <c r="C305" s="1" t="s">
        <v>24</v>
      </c>
      <c r="D305" s="13">
        <f>SUM(D306:D306)</f>
        <v>6859.8802299999998</v>
      </c>
      <c r="E305" s="13">
        <f>SUM(E306:E306)</f>
        <v>4128.25425</v>
      </c>
      <c r="F305" s="13">
        <f>SUM(F306:F306)</f>
        <v>2420.9138600000001</v>
      </c>
    </row>
    <row r="306" spans="1:6">
      <c r="A306" s="4"/>
      <c r="B306" s="4">
        <v>800</v>
      </c>
      <c r="C306" s="5" t="s">
        <v>98</v>
      </c>
      <c r="D306" s="13">
        <v>6859.8802299999998</v>
      </c>
      <c r="E306" s="24">
        <v>4128.25425</v>
      </c>
      <c r="F306" s="24">
        <v>2420.9138600000001</v>
      </c>
    </row>
    <row r="307" spans="1:6" ht="25.5">
      <c r="A307" s="4" t="s">
        <v>92</v>
      </c>
      <c r="B307" s="4"/>
      <c r="C307" s="1" t="s">
        <v>125</v>
      </c>
      <c r="D307" s="13">
        <f>D308</f>
        <v>877.43723999999997</v>
      </c>
      <c r="E307" s="13">
        <f>E308</f>
        <v>877.43723999999997</v>
      </c>
      <c r="F307" s="13">
        <f>F308</f>
        <v>877.43723999999997</v>
      </c>
    </row>
    <row r="308" spans="1:6">
      <c r="A308" s="4"/>
      <c r="B308" s="4">
        <v>300</v>
      </c>
      <c r="C308" s="7" t="s">
        <v>101</v>
      </c>
      <c r="D308" s="13">
        <v>877.43723999999997</v>
      </c>
      <c r="E308" s="19">
        <v>877.43723999999997</v>
      </c>
      <c r="F308" s="19">
        <v>877.43723999999997</v>
      </c>
    </row>
    <row r="309" spans="1:6">
      <c r="A309" s="4" t="s">
        <v>399</v>
      </c>
      <c r="B309" s="4"/>
      <c r="C309" s="7" t="s">
        <v>400</v>
      </c>
      <c r="D309" s="13">
        <f>D310</f>
        <v>500</v>
      </c>
      <c r="E309" s="13">
        <f t="shared" ref="E309:F309" si="58">E310</f>
        <v>500</v>
      </c>
      <c r="F309" s="13">
        <f t="shared" si="58"/>
        <v>500</v>
      </c>
    </row>
    <row r="310" spans="1:6">
      <c r="A310" s="4"/>
      <c r="B310" s="4">
        <v>200</v>
      </c>
      <c r="C310" s="1" t="s">
        <v>108</v>
      </c>
      <c r="D310" s="13">
        <v>500</v>
      </c>
      <c r="E310" s="19">
        <v>500</v>
      </c>
      <c r="F310" s="19">
        <v>500</v>
      </c>
    </row>
    <row r="311" spans="1:6">
      <c r="A311" s="4" t="s">
        <v>129</v>
      </c>
      <c r="B311" s="4"/>
      <c r="C311" s="1" t="s">
        <v>25</v>
      </c>
      <c r="D311" s="13">
        <f>D312</f>
        <v>6.1</v>
      </c>
      <c r="E311" s="13">
        <f>E312</f>
        <v>6.1</v>
      </c>
      <c r="F311" s="13">
        <f>F312</f>
        <v>6.1</v>
      </c>
    </row>
    <row r="312" spans="1:6">
      <c r="A312" s="4"/>
      <c r="B312" s="4">
        <v>200</v>
      </c>
      <c r="C312" s="1" t="s">
        <v>108</v>
      </c>
      <c r="D312" s="13">
        <v>6.1</v>
      </c>
      <c r="E312" s="19">
        <v>6.1</v>
      </c>
      <c r="F312" s="19">
        <v>6.1</v>
      </c>
    </row>
    <row r="313" spans="1:6" ht="25.5">
      <c r="A313" s="4" t="s">
        <v>308</v>
      </c>
      <c r="B313" s="4"/>
      <c r="C313" s="1" t="s">
        <v>309</v>
      </c>
      <c r="D313" s="13">
        <f>D314</f>
        <v>61.3</v>
      </c>
      <c r="E313" s="13">
        <f>E314</f>
        <v>63.1</v>
      </c>
      <c r="F313" s="13">
        <f>F314</f>
        <v>63.1</v>
      </c>
    </row>
    <row r="314" spans="1:6" ht="38.25">
      <c r="A314" s="4"/>
      <c r="B314" s="4">
        <v>100</v>
      </c>
      <c r="C314" s="7" t="s">
        <v>100</v>
      </c>
      <c r="D314" s="13">
        <v>61.3</v>
      </c>
      <c r="E314" s="19">
        <v>63.1</v>
      </c>
      <c r="F314" s="19">
        <v>63.1</v>
      </c>
    </row>
    <row r="315" spans="1:6">
      <c r="A315" s="4" t="s">
        <v>130</v>
      </c>
      <c r="B315" s="4"/>
      <c r="C315" s="1" t="s">
        <v>134</v>
      </c>
      <c r="D315" s="13">
        <f>D316</f>
        <v>108</v>
      </c>
      <c r="E315" s="13">
        <f>E316</f>
        <v>108</v>
      </c>
      <c r="F315" s="13">
        <f>F316</f>
        <v>56</v>
      </c>
    </row>
    <row r="316" spans="1:6">
      <c r="A316" s="4"/>
      <c r="B316" s="10">
        <v>200</v>
      </c>
      <c r="C316" s="9" t="s">
        <v>108</v>
      </c>
      <c r="D316" s="13">
        <v>108</v>
      </c>
      <c r="E316" s="19">
        <v>108</v>
      </c>
      <c r="F316" s="19">
        <v>56</v>
      </c>
    </row>
    <row r="317" spans="1:6" ht="24.75" customHeight="1">
      <c r="A317" s="4" t="s">
        <v>128</v>
      </c>
      <c r="B317" s="4"/>
      <c r="C317" s="7" t="s">
        <v>343</v>
      </c>
      <c r="D317" s="13">
        <f>D318+D319</f>
        <v>1119.1000000000001</v>
      </c>
      <c r="E317" s="13">
        <f>E318+E319</f>
        <v>1149.8</v>
      </c>
      <c r="F317" s="13">
        <f>F318+F319</f>
        <v>1149.8</v>
      </c>
    </row>
    <row r="318" spans="1:6" ht="38.25">
      <c r="A318" s="4"/>
      <c r="B318" s="4">
        <v>100</v>
      </c>
      <c r="C318" s="7" t="s">
        <v>100</v>
      </c>
      <c r="D318" s="13">
        <v>1004.7</v>
      </c>
      <c r="E318" s="13">
        <v>1004.7</v>
      </c>
      <c r="F318" s="13">
        <v>1004.7</v>
      </c>
    </row>
    <row r="319" spans="1:6">
      <c r="A319" s="4"/>
      <c r="B319" s="4">
        <v>200</v>
      </c>
      <c r="C319" s="1" t="s">
        <v>108</v>
      </c>
      <c r="D319" s="13">
        <v>114.4</v>
      </c>
      <c r="E319" s="19">
        <v>145.1</v>
      </c>
      <c r="F319" s="19">
        <v>145.1</v>
      </c>
    </row>
    <row r="320" spans="1:6" ht="25.5">
      <c r="A320" s="4" t="s">
        <v>310</v>
      </c>
      <c r="B320" s="4"/>
      <c r="C320" s="1" t="s">
        <v>311</v>
      </c>
      <c r="D320" s="13">
        <f>D321</f>
        <v>312.7</v>
      </c>
      <c r="E320" s="13">
        <f>E321</f>
        <v>322.89999999999998</v>
      </c>
      <c r="F320" s="13">
        <f>F321</f>
        <v>333.7</v>
      </c>
    </row>
    <row r="321" spans="1:6" ht="38.25">
      <c r="A321" s="4"/>
      <c r="B321" s="4">
        <v>100</v>
      </c>
      <c r="C321" s="7" t="s">
        <v>100</v>
      </c>
      <c r="D321" s="13">
        <v>312.7</v>
      </c>
      <c r="E321" s="19">
        <v>322.89999999999998</v>
      </c>
      <c r="F321" s="19">
        <v>333.7</v>
      </c>
    </row>
    <row r="322" spans="1:6" ht="38.25">
      <c r="A322" s="4" t="s">
        <v>312</v>
      </c>
      <c r="B322" s="4"/>
      <c r="C322" s="1" t="s">
        <v>401</v>
      </c>
      <c r="D322" s="13">
        <f>D323</f>
        <v>3.1</v>
      </c>
      <c r="E322" s="13">
        <f>E323</f>
        <v>1.8</v>
      </c>
      <c r="F322" s="13">
        <f>F323</f>
        <v>1.8</v>
      </c>
    </row>
    <row r="323" spans="1:6">
      <c r="A323" s="4"/>
      <c r="B323" s="4">
        <v>200</v>
      </c>
      <c r="C323" s="1" t="s">
        <v>108</v>
      </c>
      <c r="D323" s="13">
        <v>3.1</v>
      </c>
      <c r="E323" s="19">
        <v>1.8</v>
      </c>
      <c r="F323" s="19">
        <v>1.8</v>
      </c>
    </row>
    <row r="324" spans="1:6">
      <c r="A324" s="4" t="s">
        <v>313</v>
      </c>
      <c r="B324" s="4"/>
      <c r="C324" s="1" t="s">
        <v>314</v>
      </c>
      <c r="D324" s="13">
        <f>D325+D326</f>
        <v>629.9</v>
      </c>
      <c r="E324" s="13">
        <f>E325+E326</f>
        <v>629.9</v>
      </c>
      <c r="F324" s="13">
        <f>F325+F326</f>
        <v>629.9</v>
      </c>
    </row>
    <row r="325" spans="1:6" ht="38.25">
      <c r="A325" s="4"/>
      <c r="B325" s="4">
        <v>100</v>
      </c>
      <c r="C325" s="7" t="s">
        <v>100</v>
      </c>
      <c r="D325" s="13">
        <v>574.85239999999999</v>
      </c>
      <c r="E325" s="19">
        <v>574.85239999999999</v>
      </c>
      <c r="F325" s="19">
        <v>574.85239999999999</v>
      </c>
    </row>
    <row r="326" spans="1:6">
      <c r="A326" s="4"/>
      <c r="B326" s="4">
        <v>200</v>
      </c>
      <c r="C326" s="1" t="s">
        <v>108</v>
      </c>
      <c r="D326" s="13">
        <v>55.047600000000003</v>
      </c>
      <c r="E326" s="13">
        <v>55.047600000000003</v>
      </c>
      <c r="F326" s="13">
        <v>55.047600000000003</v>
      </c>
    </row>
    <row r="327" spans="1:6">
      <c r="A327" s="4" t="s">
        <v>94</v>
      </c>
      <c r="B327" s="4"/>
      <c r="C327" s="23"/>
      <c r="D327" s="24">
        <f>D8+D19+D52+D82+D97+D103+D107+D117+D121+D128+D132+D153+D158+D190+D216+D265+D278+D289</f>
        <v>309627.18995999993</v>
      </c>
      <c r="E327" s="24">
        <f>E8+E19+E52+E82+E97+E103+E107+E117+E121+E128+E132+E153+E158+E190+E216+E265+E278+E289</f>
        <v>282709.06501000002</v>
      </c>
      <c r="F327" s="24">
        <f>F8+F19+F52+F82+F97+F103+F107+F117+F121+F128+F132+F153+F158+F190+F216+F265+F278+F289</f>
        <v>281118.74669</v>
      </c>
    </row>
    <row r="331" spans="1:6">
      <c r="C331" s="11"/>
    </row>
  </sheetData>
  <mergeCells count="4">
    <mergeCell ref="A5:F5"/>
    <mergeCell ref="E1:F1"/>
    <mergeCell ref="E2:F2"/>
    <mergeCell ref="E3:F3"/>
  </mergeCells>
  <pageMargins left="0.19685039370078741" right="0.19685039370078741" top="0.35433070866141736" bottom="0.47244094488188981" header="0.43307086614173229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ЦСР 2022-2024</vt:lpstr>
      <vt:lpstr>'ЦСР 2022-2024'!Заголовки_для_печати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2021-12-07T08:37:37Z</cp:lastPrinted>
  <dcterms:created xsi:type="dcterms:W3CDTF">2002-03-11T10:22:12Z</dcterms:created>
  <dcterms:modified xsi:type="dcterms:W3CDTF">2022-01-20T06:03:16Z</dcterms:modified>
</cp:coreProperties>
</file>