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 activeTab="3"/>
  </bookViews>
  <sheets>
    <sheet name="3" sheetId="11" r:id="rId1"/>
    <sheet name="4" sheetId="12" r:id="rId2"/>
    <sheet name="5" sheetId="7" r:id="rId3"/>
    <sheet name="6" sheetId="13" r:id="rId4"/>
    <sheet name="7" sheetId="10" r:id="rId5"/>
    <sheet name="8" sheetId="14" r:id="rId6"/>
  </sheets>
  <definedNames>
    <definedName name="_xlnm._FilterDatabase" localSheetId="0" hidden="1">'3'!$A$7:$F$392</definedName>
    <definedName name="_xlnm._FilterDatabase" localSheetId="2" hidden="1">'5'!$A$7:$D$296</definedName>
    <definedName name="_xlnm._FilterDatabase" localSheetId="4" hidden="1">'7'!$A$7:$E$391</definedName>
    <definedName name="_xlnm.Print_Titles" localSheetId="0">'3'!$7:$7</definedName>
    <definedName name="_xlnm.Print_Titles" localSheetId="2">'5'!$7:$7</definedName>
    <definedName name="_xlnm.Print_Titles" localSheetId="4">'7'!$7:$7</definedName>
  </definedNames>
  <calcPr calcId="124519"/>
</workbook>
</file>

<file path=xl/calcChain.xml><?xml version="1.0" encoding="utf-8"?>
<calcChain xmlns="http://schemas.openxmlformats.org/spreadsheetml/2006/main">
  <c r="G350" i="12"/>
  <c r="F350"/>
  <c r="G349"/>
  <c r="F349"/>
  <c r="G348"/>
  <c r="F348"/>
  <c r="G346"/>
  <c r="F346"/>
  <c r="G345"/>
  <c r="F345"/>
  <c r="G344"/>
  <c r="F344"/>
  <c r="G343"/>
  <c r="F343"/>
  <c r="G342"/>
  <c r="F342"/>
  <c r="G341"/>
  <c r="F341"/>
  <c r="G339"/>
  <c r="F339"/>
  <c r="G338"/>
  <c r="F338"/>
  <c r="G337"/>
  <c r="F337"/>
  <c r="G335"/>
  <c r="F335"/>
  <c r="G334"/>
  <c r="F334"/>
  <c r="G333"/>
  <c r="F333"/>
  <c r="G332"/>
  <c r="F332"/>
  <c r="G331"/>
  <c r="F331"/>
  <c r="G330"/>
  <c r="F330"/>
  <c r="G328"/>
  <c r="F328"/>
  <c r="G327"/>
  <c r="F327"/>
  <c r="G326"/>
  <c r="F326"/>
  <c r="G325"/>
  <c r="F325"/>
  <c r="G324"/>
  <c r="F324"/>
  <c r="G321"/>
  <c r="F321"/>
  <c r="G320"/>
  <c r="F320"/>
  <c r="G319"/>
  <c r="F319"/>
  <c r="G316"/>
  <c r="F316"/>
  <c r="G315"/>
  <c r="F315"/>
  <c r="G314"/>
  <c r="F314"/>
  <c r="G313"/>
  <c r="F313"/>
  <c r="G311"/>
  <c r="F311"/>
  <c r="G310"/>
  <c r="F310"/>
  <c r="G309"/>
  <c r="F309"/>
  <c r="G307"/>
  <c r="F307"/>
  <c r="G304"/>
  <c r="F304"/>
  <c r="G303"/>
  <c r="F303"/>
  <c r="G302"/>
  <c r="F302"/>
  <c r="G301"/>
  <c r="F301"/>
  <c r="G298"/>
  <c r="F298"/>
  <c r="G295"/>
  <c r="F295"/>
  <c r="G294"/>
  <c r="F294"/>
  <c r="G293"/>
  <c r="F293"/>
  <c r="G291"/>
  <c r="F291"/>
  <c r="G288"/>
  <c r="F288"/>
  <c r="G286"/>
  <c r="F286"/>
  <c r="G284"/>
  <c r="F284"/>
  <c r="G283"/>
  <c r="F283"/>
  <c r="G282"/>
  <c r="F282"/>
  <c r="G279"/>
  <c r="F279"/>
  <c r="G277"/>
  <c r="F277"/>
  <c r="G276"/>
  <c r="F276"/>
  <c r="G275"/>
  <c r="F275"/>
  <c r="G274"/>
  <c r="F274"/>
  <c r="G273"/>
  <c r="F273"/>
  <c r="G271"/>
  <c r="F271"/>
  <c r="G270"/>
  <c r="F270"/>
  <c r="G269"/>
  <c r="F269"/>
  <c r="G268"/>
  <c r="F268"/>
  <c r="G266"/>
  <c r="F266"/>
  <c r="G263"/>
  <c r="F263"/>
  <c r="G262"/>
  <c r="F262"/>
  <c r="G261"/>
  <c r="F261"/>
  <c r="G259"/>
  <c r="F259"/>
  <c r="G258"/>
  <c r="F258"/>
  <c r="G257"/>
  <c r="F257"/>
  <c r="G256"/>
  <c r="F256"/>
  <c r="G254"/>
  <c r="F254"/>
  <c r="G253"/>
  <c r="F253"/>
  <c r="G252"/>
  <c r="F252"/>
  <c r="G250"/>
  <c r="F250"/>
  <c r="G249"/>
  <c r="F249"/>
  <c r="G248"/>
  <c r="F248"/>
  <c r="G246"/>
  <c r="F246"/>
  <c r="G245"/>
  <c r="F245"/>
  <c r="G244"/>
  <c r="F244"/>
  <c r="G243"/>
  <c r="F243"/>
  <c r="G242"/>
  <c r="F242"/>
  <c r="G241"/>
  <c r="F241"/>
  <c r="G238"/>
  <c r="F238"/>
  <c r="G236"/>
  <c r="F236"/>
  <c r="G235"/>
  <c r="F235"/>
  <c r="G234"/>
  <c r="F234"/>
  <c r="G233"/>
  <c r="F233"/>
  <c r="G231"/>
  <c r="F231"/>
  <c r="G230"/>
  <c r="F230"/>
  <c r="G229"/>
  <c r="F229"/>
  <c r="G228"/>
  <c r="F228"/>
  <c r="G227"/>
  <c r="F227"/>
  <c r="G224"/>
  <c r="F224"/>
  <c r="G221"/>
  <c r="F221"/>
  <c r="G220"/>
  <c r="F220"/>
  <c r="G219"/>
  <c r="F219"/>
  <c r="G218"/>
  <c r="F218"/>
  <c r="G217"/>
  <c r="F217"/>
  <c r="G215"/>
  <c r="F215"/>
  <c r="G214"/>
  <c r="F214"/>
  <c r="G213"/>
  <c r="F213"/>
  <c r="G212"/>
  <c r="F212"/>
  <c r="G211"/>
  <c r="F211"/>
  <c r="G209"/>
  <c r="F209"/>
  <c r="G208"/>
  <c r="F208"/>
  <c r="G207"/>
  <c r="F207"/>
  <c r="G206"/>
  <c r="F206"/>
  <c r="G204"/>
  <c r="F204"/>
  <c r="G202"/>
  <c r="F202"/>
  <c r="G200"/>
  <c r="F200"/>
  <c r="G198"/>
  <c r="F198"/>
  <c r="G197"/>
  <c r="F197"/>
  <c r="G196"/>
  <c r="F196"/>
  <c r="G195"/>
  <c r="F195"/>
  <c r="G194"/>
  <c r="F194"/>
  <c r="G192"/>
  <c r="F192"/>
  <c r="G190"/>
  <c r="F190"/>
  <c r="G188"/>
  <c r="F188"/>
  <c r="G186"/>
  <c r="F186"/>
  <c r="G185"/>
  <c r="F185"/>
  <c r="G184"/>
  <c r="F184"/>
  <c r="G183"/>
  <c r="F183"/>
  <c r="G181"/>
  <c r="F181"/>
  <c r="G179"/>
  <c r="F179"/>
  <c r="G177"/>
  <c r="F177"/>
  <c r="G176"/>
  <c r="F176"/>
  <c r="G175"/>
  <c r="F175"/>
  <c r="G174"/>
  <c r="F174"/>
  <c r="G173"/>
  <c r="F173"/>
  <c r="G172"/>
  <c r="F172"/>
  <c r="G170"/>
  <c r="F170"/>
  <c r="G168"/>
  <c r="F168"/>
  <c r="G167"/>
  <c r="F167"/>
  <c r="G166"/>
  <c r="F166"/>
  <c r="G164"/>
  <c r="F164"/>
  <c r="G162"/>
  <c r="F162"/>
  <c r="G161"/>
  <c r="F161"/>
  <c r="G160"/>
  <c r="F160"/>
  <c r="G158"/>
  <c r="F158"/>
  <c r="G156"/>
  <c r="F156"/>
  <c r="G154"/>
  <c r="F154"/>
  <c r="G153"/>
  <c r="F153"/>
  <c r="G152"/>
  <c r="F152"/>
  <c r="G151"/>
  <c r="F151"/>
  <c r="G150"/>
  <c r="F150"/>
  <c r="G148"/>
  <c r="F148"/>
  <c r="G146"/>
  <c r="F146"/>
  <c r="G145"/>
  <c r="F145"/>
  <c r="G144"/>
  <c r="F144"/>
  <c r="G143"/>
  <c r="F143"/>
  <c r="G141"/>
  <c r="F141"/>
  <c r="G139"/>
  <c r="F139"/>
  <c r="G138"/>
  <c r="F138"/>
  <c r="G136"/>
  <c r="F136"/>
  <c r="G135"/>
  <c r="F135"/>
  <c r="G134"/>
  <c r="F134"/>
  <c r="G132"/>
  <c r="F132"/>
  <c r="G130"/>
  <c r="F130"/>
  <c r="G128"/>
  <c r="F128"/>
  <c r="G127"/>
  <c r="F127"/>
  <c r="G126"/>
  <c r="F126"/>
  <c r="G125"/>
  <c r="F125"/>
  <c r="G124"/>
  <c r="F124"/>
  <c r="G122"/>
  <c r="F122"/>
  <c r="G120"/>
  <c r="F120"/>
  <c r="G119"/>
  <c r="F119"/>
  <c r="G118"/>
  <c r="F118"/>
  <c r="G117"/>
  <c r="F117"/>
  <c r="G116"/>
  <c r="F116"/>
  <c r="G115"/>
  <c r="F115"/>
  <c r="G113"/>
  <c r="F113"/>
  <c r="G111"/>
  <c r="F111"/>
  <c r="G109"/>
  <c r="F109"/>
  <c r="G107"/>
  <c r="F107"/>
  <c r="G106"/>
  <c r="F106"/>
  <c r="G105"/>
  <c r="F105"/>
  <c r="G104"/>
  <c r="F104"/>
  <c r="G103"/>
  <c r="F103"/>
  <c r="G101"/>
  <c r="F101"/>
  <c r="G98"/>
  <c r="F98"/>
  <c r="G97"/>
  <c r="F97"/>
  <c r="G96"/>
  <c r="F96"/>
  <c r="G95"/>
  <c r="F95"/>
  <c r="G94"/>
  <c r="F94"/>
  <c r="G92"/>
  <c r="F92"/>
  <c r="G90"/>
  <c r="F90"/>
  <c r="G89"/>
  <c r="F89"/>
  <c r="G88"/>
  <c r="F88"/>
  <c r="G87"/>
  <c r="F87"/>
  <c r="G86"/>
  <c r="F86"/>
  <c r="G85"/>
  <c r="F85"/>
  <c r="G82"/>
  <c r="F82"/>
  <c r="G81"/>
  <c r="F81"/>
  <c r="G79"/>
  <c r="F79"/>
  <c r="G78"/>
  <c r="F78"/>
  <c r="G75"/>
  <c r="F75"/>
  <c r="G73"/>
  <c r="F73"/>
  <c r="G72"/>
  <c r="F72"/>
  <c r="G71"/>
  <c r="F71"/>
  <c r="G69"/>
  <c r="F69"/>
  <c r="G68"/>
  <c r="F68"/>
  <c r="G67"/>
  <c r="F67"/>
  <c r="G63"/>
  <c r="F63"/>
  <c r="G61"/>
  <c r="F61"/>
  <c r="G60"/>
  <c r="F60"/>
  <c r="G59"/>
  <c r="F59"/>
  <c r="G57"/>
  <c r="F57"/>
  <c r="G55"/>
  <c r="F55"/>
  <c r="G52"/>
  <c r="F52"/>
  <c r="G48"/>
  <c r="F48"/>
  <c r="G46"/>
  <c r="F46"/>
  <c r="G45"/>
  <c r="F45"/>
  <c r="G43"/>
  <c r="F43"/>
  <c r="G42"/>
  <c r="F42"/>
  <c r="G41"/>
  <c r="F41"/>
  <c r="G40"/>
  <c r="F40"/>
  <c r="G37"/>
  <c r="F37"/>
  <c r="G36"/>
  <c r="F36"/>
  <c r="G35"/>
  <c r="F35"/>
  <c r="G34"/>
  <c r="F34"/>
  <c r="G32"/>
  <c r="F32"/>
  <c r="G30"/>
  <c r="F30"/>
  <c r="G29"/>
  <c r="F29"/>
  <c r="G28"/>
  <c r="F28"/>
  <c r="G26"/>
  <c r="F26"/>
  <c r="G24"/>
  <c r="F24"/>
  <c r="G23"/>
  <c r="F23"/>
  <c r="G22"/>
  <c r="F22"/>
  <c r="G21"/>
  <c r="F21"/>
  <c r="G20"/>
  <c r="F20"/>
  <c r="G16"/>
  <c r="F16"/>
  <c r="G15"/>
  <c r="F15"/>
  <c r="G14"/>
  <c r="F14"/>
  <c r="G12"/>
  <c r="F12"/>
  <c r="G11"/>
  <c r="F11"/>
  <c r="G10"/>
  <c r="F10"/>
  <c r="G9"/>
  <c r="G352" s="1"/>
  <c r="G8" s="1"/>
  <c r="F9"/>
  <c r="F352" s="1"/>
  <c r="F8" s="1"/>
  <c r="F349" i="14"/>
  <c r="E349"/>
  <c r="F348"/>
  <c r="E348"/>
  <c r="F347"/>
  <c r="E347"/>
  <c r="F345"/>
  <c r="E345"/>
  <c r="F344"/>
  <c r="E344"/>
  <c r="F343"/>
  <c r="E343"/>
  <c r="F342"/>
  <c r="E342"/>
  <c r="F341"/>
  <c r="E341"/>
  <c r="F340"/>
  <c r="E340"/>
  <c r="F338"/>
  <c r="E338"/>
  <c r="F337"/>
  <c r="E337"/>
  <c r="F336"/>
  <c r="E336"/>
  <c r="F334"/>
  <c r="E334"/>
  <c r="F333"/>
  <c r="E333"/>
  <c r="F332"/>
  <c r="E332"/>
  <c r="F331"/>
  <c r="E331"/>
  <c r="F330"/>
  <c r="E330"/>
  <c r="F329"/>
  <c r="E329"/>
  <c r="F327"/>
  <c r="E327"/>
  <c r="F326"/>
  <c r="E326"/>
  <c r="F325"/>
  <c r="E325"/>
  <c r="F324"/>
  <c r="E324"/>
  <c r="F323"/>
  <c r="E323"/>
  <c r="F320"/>
  <c r="E320"/>
  <c r="F319"/>
  <c r="E319"/>
  <c r="F318"/>
  <c r="E318"/>
  <c r="F315"/>
  <c r="E315"/>
  <c r="F314"/>
  <c r="E314"/>
  <c r="F313"/>
  <c r="E313"/>
  <c r="F312"/>
  <c r="E312"/>
  <c r="F310"/>
  <c r="E310"/>
  <c r="F309"/>
  <c r="E309"/>
  <c r="F308"/>
  <c r="E308"/>
  <c r="F306"/>
  <c r="E306"/>
  <c r="F303"/>
  <c r="E303"/>
  <c r="F302"/>
  <c r="E302"/>
  <c r="F301"/>
  <c r="E301"/>
  <c r="F300"/>
  <c r="E300"/>
  <c r="F297"/>
  <c r="E297"/>
  <c r="F294"/>
  <c r="E294"/>
  <c r="F293"/>
  <c r="E293"/>
  <c r="F292"/>
  <c r="E292"/>
  <c r="F290"/>
  <c r="E290"/>
  <c r="F287"/>
  <c r="E287"/>
  <c r="F285"/>
  <c r="E285"/>
  <c r="F283"/>
  <c r="E283"/>
  <c r="F282"/>
  <c r="E282"/>
  <c r="F281"/>
  <c r="E281"/>
  <c r="F278"/>
  <c r="E278"/>
  <c r="F276"/>
  <c r="E276"/>
  <c r="F275"/>
  <c r="E275"/>
  <c r="F274"/>
  <c r="E274"/>
  <c r="F273"/>
  <c r="E273"/>
  <c r="F272"/>
  <c r="E272"/>
  <c r="F270"/>
  <c r="E270"/>
  <c r="F269"/>
  <c r="E269"/>
  <c r="F268"/>
  <c r="E268"/>
  <c r="F267"/>
  <c r="E267"/>
  <c r="F265"/>
  <c r="E265"/>
  <c r="F262"/>
  <c r="E262"/>
  <c r="F261"/>
  <c r="E261"/>
  <c r="F260"/>
  <c r="E260"/>
  <c r="F258"/>
  <c r="E258"/>
  <c r="F257"/>
  <c r="E257"/>
  <c r="F256"/>
  <c r="E256"/>
  <c r="F255"/>
  <c r="E255"/>
  <c r="F253"/>
  <c r="E253"/>
  <c r="F252"/>
  <c r="E252"/>
  <c r="F251"/>
  <c r="E251"/>
  <c r="F249"/>
  <c r="E249"/>
  <c r="F248"/>
  <c r="E248"/>
  <c r="F247"/>
  <c r="E247"/>
  <c r="F245"/>
  <c r="E245"/>
  <c r="F244"/>
  <c r="E244"/>
  <c r="F243"/>
  <c r="E243"/>
  <c r="F242"/>
  <c r="E242"/>
  <c r="F241"/>
  <c r="E241"/>
  <c r="F240"/>
  <c r="E240"/>
  <c r="F237"/>
  <c r="E237"/>
  <c r="F235"/>
  <c r="E235"/>
  <c r="F234"/>
  <c r="E234"/>
  <c r="F233"/>
  <c r="E233"/>
  <c r="F232"/>
  <c r="E232"/>
  <c r="F230"/>
  <c r="E230"/>
  <c r="F229"/>
  <c r="E229"/>
  <c r="F228"/>
  <c r="E228"/>
  <c r="F227"/>
  <c r="E227"/>
  <c r="F226"/>
  <c r="E226"/>
  <c r="F223"/>
  <c r="E223"/>
  <c r="F220"/>
  <c r="E220"/>
  <c r="F219"/>
  <c r="E219"/>
  <c r="F218"/>
  <c r="E218"/>
  <c r="F217"/>
  <c r="E217"/>
  <c r="F216"/>
  <c r="E216"/>
  <c r="F214"/>
  <c r="E214"/>
  <c r="F213"/>
  <c r="E213"/>
  <c r="F212"/>
  <c r="E212"/>
  <c r="F211"/>
  <c r="E211"/>
  <c r="F210"/>
  <c r="E210"/>
  <c r="F208"/>
  <c r="E208"/>
  <c r="F207"/>
  <c r="E207"/>
  <c r="F206"/>
  <c r="E206"/>
  <c r="F205"/>
  <c r="E205"/>
  <c r="F203"/>
  <c r="E203"/>
  <c r="F201"/>
  <c r="E201"/>
  <c r="F199"/>
  <c r="E199"/>
  <c r="F197"/>
  <c r="E197"/>
  <c r="F196"/>
  <c r="E196"/>
  <c r="F195"/>
  <c r="E195"/>
  <c r="F194"/>
  <c r="E194"/>
  <c r="F193"/>
  <c r="E193"/>
  <c r="F191"/>
  <c r="E191"/>
  <c r="F189"/>
  <c r="E189"/>
  <c r="F187"/>
  <c r="E187"/>
  <c r="F185"/>
  <c r="E185"/>
  <c r="F184"/>
  <c r="E184"/>
  <c r="F183"/>
  <c r="E183"/>
  <c r="F182"/>
  <c r="E182"/>
  <c r="F180"/>
  <c r="E180"/>
  <c r="F178"/>
  <c r="E178"/>
  <c r="F176"/>
  <c r="E176"/>
  <c r="F175"/>
  <c r="E175"/>
  <c r="F174"/>
  <c r="E174"/>
  <c r="F173"/>
  <c r="E173"/>
  <c r="F172"/>
  <c r="E172"/>
  <c r="F171"/>
  <c r="E171"/>
  <c r="F169"/>
  <c r="E169"/>
  <c r="F167"/>
  <c r="E167"/>
  <c r="F166"/>
  <c r="E166"/>
  <c r="F165"/>
  <c r="E165"/>
  <c r="F163"/>
  <c r="E163"/>
  <c r="F161"/>
  <c r="E161"/>
  <c r="F160"/>
  <c r="E160"/>
  <c r="F159"/>
  <c r="E159"/>
  <c r="F157"/>
  <c r="E157"/>
  <c r="F155"/>
  <c r="E155"/>
  <c r="F153"/>
  <c r="E153"/>
  <c r="F152"/>
  <c r="E152"/>
  <c r="F151"/>
  <c r="E151"/>
  <c r="F150"/>
  <c r="E150"/>
  <c r="F149"/>
  <c r="E149"/>
  <c r="F147"/>
  <c r="E147"/>
  <c r="F145"/>
  <c r="E145"/>
  <c r="F144"/>
  <c r="E144"/>
  <c r="F143"/>
  <c r="E143"/>
  <c r="F142"/>
  <c r="E142"/>
  <c r="F140"/>
  <c r="E140"/>
  <c r="F138"/>
  <c r="E138"/>
  <c r="F137"/>
  <c r="E137"/>
  <c r="F135"/>
  <c r="E135"/>
  <c r="F134"/>
  <c r="E134"/>
  <c r="F133"/>
  <c r="E133"/>
  <c r="F131"/>
  <c r="E131"/>
  <c r="F129"/>
  <c r="E129"/>
  <c r="F127"/>
  <c r="E127"/>
  <c r="F126"/>
  <c r="E126"/>
  <c r="F125"/>
  <c r="E125"/>
  <c r="F124"/>
  <c r="E124"/>
  <c r="F123"/>
  <c r="E123"/>
  <c r="F121"/>
  <c r="E121"/>
  <c r="F119"/>
  <c r="E119"/>
  <c r="F118"/>
  <c r="E118"/>
  <c r="F117"/>
  <c r="E117"/>
  <c r="F116"/>
  <c r="E116"/>
  <c r="F115"/>
  <c r="E115"/>
  <c r="F114"/>
  <c r="E114"/>
  <c r="F112"/>
  <c r="E112"/>
  <c r="F110"/>
  <c r="E110"/>
  <c r="F108"/>
  <c r="E108"/>
  <c r="F106"/>
  <c r="E106"/>
  <c r="F105"/>
  <c r="E105"/>
  <c r="F104"/>
  <c r="E104"/>
  <c r="F103"/>
  <c r="E103"/>
  <c r="F102"/>
  <c r="E102"/>
  <c r="F100"/>
  <c r="E100"/>
  <c r="F97"/>
  <c r="E97"/>
  <c r="F96"/>
  <c r="E96"/>
  <c r="F95"/>
  <c r="E95"/>
  <c r="F94"/>
  <c r="E94"/>
  <c r="F93"/>
  <c r="E93"/>
  <c r="F91"/>
  <c r="E91"/>
  <c r="F89"/>
  <c r="E89"/>
  <c r="F88"/>
  <c r="E88"/>
  <c r="F87"/>
  <c r="E87"/>
  <c r="F86"/>
  <c r="E86"/>
  <c r="F85"/>
  <c r="E85"/>
  <c r="F84"/>
  <c r="E84"/>
  <c r="F81"/>
  <c r="E81"/>
  <c r="F80"/>
  <c r="E80"/>
  <c r="F78"/>
  <c r="E78"/>
  <c r="F77"/>
  <c r="E77"/>
  <c r="F74"/>
  <c r="E74"/>
  <c r="F72"/>
  <c r="E72"/>
  <c r="F71"/>
  <c r="E71"/>
  <c r="F70"/>
  <c r="E70"/>
  <c r="F68"/>
  <c r="E68"/>
  <c r="F67"/>
  <c r="E67"/>
  <c r="F66"/>
  <c r="E66"/>
  <c r="F62"/>
  <c r="E62"/>
  <c r="F60"/>
  <c r="E60"/>
  <c r="F59"/>
  <c r="E59"/>
  <c r="F58"/>
  <c r="E58"/>
  <c r="F56"/>
  <c r="E56"/>
  <c r="F54"/>
  <c r="E54"/>
  <c r="F51"/>
  <c r="E51"/>
  <c r="F47"/>
  <c r="E47"/>
  <c r="F45"/>
  <c r="E45"/>
  <c r="F44"/>
  <c r="E44"/>
  <c r="F42"/>
  <c r="E42"/>
  <c r="F41"/>
  <c r="E41"/>
  <c r="F40"/>
  <c r="E40"/>
  <c r="F39"/>
  <c r="E39"/>
  <c r="F36"/>
  <c r="E36"/>
  <c r="F35"/>
  <c r="E35"/>
  <c r="F34"/>
  <c r="E34"/>
  <c r="F33"/>
  <c r="E33"/>
  <c r="F31"/>
  <c r="E31"/>
  <c r="F29"/>
  <c r="E29"/>
  <c r="F28"/>
  <c r="E28"/>
  <c r="F27"/>
  <c r="E27"/>
  <c r="F25"/>
  <c r="E25"/>
  <c r="F23"/>
  <c r="E23"/>
  <c r="F22"/>
  <c r="E22"/>
  <c r="F21"/>
  <c r="E21"/>
  <c r="F20"/>
  <c r="E20"/>
  <c r="F19"/>
  <c r="E19"/>
  <c r="F15"/>
  <c r="E15"/>
  <c r="F14"/>
  <c r="E14"/>
  <c r="F13"/>
  <c r="E13"/>
  <c r="F11"/>
  <c r="E11"/>
  <c r="F10"/>
  <c r="E10"/>
  <c r="F9"/>
  <c r="E9"/>
  <c r="F8"/>
  <c r="F351" s="1"/>
  <c r="E8"/>
  <c r="E351" s="1"/>
  <c r="E264" i="13"/>
  <c r="D264"/>
  <c r="E262"/>
  <c r="D262"/>
  <c r="E260"/>
  <c r="D260"/>
  <c r="E257"/>
  <c r="D257"/>
  <c r="E255"/>
  <c r="D255"/>
  <c r="E252"/>
  <c r="D252"/>
  <c r="E248"/>
  <c r="D248"/>
  <c r="E244"/>
  <c r="D244"/>
  <c r="E240"/>
  <c r="D240"/>
  <c r="E238"/>
  <c r="D238"/>
  <c r="E236"/>
  <c r="D236"/>
  <c r="E234"/>
  <c r="D234"/>
  <c r="E233"/>
  <c r="D233"/>
  <c r="E231"/>
  <c r="D231"/>
  <c r="E229"/>
  <c r="D229"/>
  <c r="E228"/>
  <c r="D228"/>
  <c r="E226"/>
  <c r="D226"/>
  <c r="E225"/>
  <c r="D225"/>
  <c r="E223"/>
  <c r="D223"/>
  <c r="E221"/>
  <c r="D221"/>
  <c r="E220"/>
  <c r="D220"/>
  <c r="E217"/>
  <c r="D217"/>
  <c r="E215"/>
  <c r="D215"/>
  <c r="E214"/>
  <c r="D214"/>
  <c r="E212"/>
  <c r="D212"/>
  <c r="E210"/>
  <c r="D210"/>
  <c r="E209"/>
  <c r="D209"/>
  <c r="E208"/>
  <c r="D208"/>
  <c r="E206"/>
  <c r="D206"/>
  <c r="E204"/>
  <c r="D204"/>
  <c r="E203"/>
  <c r="D203"/>
  <c r="E202"/>
  <c r="D202"/>
  <c r="E200"/>
  <c r="D200"/>
  <c r="E198"/>
  <c r="D198"/>
  <c r="E197"/>
  <c r="D197"/>
  <c r="E196"/>
  <c r="D196"/>
  <c r="E194"/>
  <c r="D194"/>
  <c r="E192"/>
  <c r="D192"/>
  <c r="E190"/>
  <c r="D190"/>
  <c r="E188"/>
  <c r="D188"/>
  <c r="E187"/>
  <c r="D187"/>
  <c r="E186"/>
  <c r="D186"/>
  <c r="E185"/>
  <c r="D185"/>
  <c r="E183"/>
  <c r="D183"/>
  <c r="E180"/>
  <c r="D180"/>
  <c r="E177"/>
  <c r="D177"/>
  <c r="E176"/>
  <c r="D176"/>
  <c r="E175"/>
  <c r="D175"/>
  <c r="E173"/>
  <c r="D173"/>
  <c r="E170"/>
  <c r="D170"/>
  <c r="E169"/>
  <c r="D169"/>
  <c r="E168"/>
  <c r="D168"/>
  <c r="E167"/>
  <c r="D167"/>
  <c r="E165"/>
  <c r="D165"/>
  <c r="E164"/>
  <c r="D164"/>
  <c r="E163"/>
  <c r="D163"/>
  <c r="E160"/>
  <c r="D160"/>
  <c r="E158"/>
  <c r="D158"/>
  <c r="E156"/>
  <c r="D156"/>
  <c r="E155"/>
  <c r="D155"/>
  <c r="E154"/>
  <c r="D154"/>
  <c r="E153"/>
  <c r="D153"/>
  <c r="E151"/>
  <c r="D151"/>
  <c r="E150"/>
  <c r="D150"/>
  <c r="E149"/>
  <c r="D149"/>
  <c r="E147"/>
  <c r="D147"/>
  <c r="E145"/>
  <c r="D145"/>
  <c r="E142"/>
  <c r="D142"/>
  <c r="E138"/>
  <c r="D138"/>
  <c r="E137"/>
  <c r="D137"/>
  <c r="E136"/>
  <c r="D136"/>
  <c r="E133"/>
  <c r="D133"/>
  <c r="E130"/>
  <c r="D130"/>
  <c r="E129"/>
  <c r="D129"/>
  <c r="E128"/>
  <c r="D128"/>
  <c r="E127"/>
  <c r="D127"/>
  <c r="E125"/>
  <c r="D125"/>
  <c r="E122"/>
  <c r="D122"/>
  <c r="E119"/>
  <c r="D119"/>
  <c r="E118"/>
  <c r="D118"/>
  <c r="E117"/>
  <c r="D117"/>
  <c r="E115"/>
  <c r="D115"/>
  <c r="E113"/>
  <c r="D113"/>
  <c r="E110"/>
  <c r="D110"/>
  <c r="E107"/>
  <c r="D107"/>
  <c r="E104"/>
  <c r="D104"/>
  <c r="E102"/>
  <c r="D102"/>
  <c r="E100"/>
  <c r="D100"/>
  <c r="E99"/>
  <c r="D99"/>
  <c r="E98"/>
  <c r="D98"/>
  <c r="E96"/>
  <c r="D96"/>
  <c r="E94"/>
  <c r="D94"/>
  <c r="E91"/>
  <c r="D91"/>
  <c r="E88"/>
  <c r="D88"/>
  <c r="E84"/>
  <c r="D84"/>
  <c r="E83"/>
  <c r="D83"/>
  <c r="E82"/>
  <c r="D82"/>
  <c r="E81"/>
  <c r="D81"/>
  <c r="E79"/>
  <c r="D79"/>
  <c r="E78"/>
  <c r="D78"/>
  <c r="E77"/>
  <c r="D77"/>
  <c r="E76"/>
  <c r="D76"/>
  <c r="E74"/>
  <c r="D74"/>
  <c r="E72"/>
  <c r="D72"/>
  <c r="E71"/>
  <c r="D71"/>
  <c r="E70"/>
  <c r="D70"/>
  <c r="E68"/>
  <c r="D68"/>
  <c r="E66"/>
  <c r="D66"/>
  <c r="E64"/>
  <c r="D64"/>
  <c r="E62"/>
  <c r="D62"/>
  <c r="E61"/>
  <c r="D61"/>
  <c r="E60"/>
  <c r="D60"/>
  <c r="E58"/>
  <c r="D58"/>
  <c r="E55"/>
  <c r="D55"/>
  <c r="E54"/>
  <c r="D54"/>
  <c r="E53"/>
  <c r="D53"/>
  <c r="E52"/>
  <c r="D52"/>
  <c r="E50"/>
  <c r="D50"/>
  <c r="E48"/>
  <c r="D48"/>
  <c r="E47"/>
  <c r="D47"/>
  <c r="E45"/>
  <c r="D45"/>
  <c r="E44"/>
  <c r="D44"/>
  <c r="E43"/>
  <c r="D43"/>
  <c r="E42"/>
  <c r="D42"/>
  <c r="E40"/>
  <c r="D40"/>
  <c r="E39"/>
  <c r="D39"/>
  <c r="E38"/>
  <c r="D38"/>
  <c r="E36"/>
  <c r="D36"/>
  <c r="E35"/>
  <c r="D35"/>
  <c r="E34"/>
  <c r="D34"/>
  <c r="E32"/>
  <c r="D32"/>
  <c r="E31"/>
  <c r="D31"/>
  <c r="E30"/>
  <c r="D30"/>
  <c r="E28"/>
  <c r="D28"/>
  <c r="E27"/>
  <c r="D27"/>
  <c r="E26"/>
  <c r="D26"/>
  <c r="E24"/>
  <c r="D24"/>
  <c r="E23"/>
  <c r="D23"/>
  <c r="E22"/>
  <c r="D22"/>
  <c r="E21"/>
  <c r="D21"/>
  <c r="E19"/>
  <c r="D19"/>
  <c r="E18"/>
  <c r="D18"/>
  <c r="E17"/>
  <c r="D17"/>
  <c r="E15"/>
  <c r="D15"/>
  <c r="E13"/>
  <c r="D13"/>
  <c r="E11"/>
  <c r="D11"/>
  <c r="E10"/>
  <c r="D10"/>
  <c r="E9"/>
  <c r="D9"/>
  <c r="E8"/>
  <c r="E266" s="1"/>
  <c r="D8"/>
  <c r="D266" s="1"/>
  <c r="F390" i="11" l="1"/>
  <c r="F389" s="1"/>
  <c r="F388" s="1"/>
  <c r="F386"/>
  <c r="F385" s="1"/>
  <c r="F384" s="1"/>
  <c r="F379"/>
  <c r="F377"/>
  <c r="F376" s="1"/>
  <c r="F375" s="1"/>
  <c r="F374" s="1"/>
  <c r="F373" s="1"/>
  <c r="F371"/>
  <c r="F370" s="1"/>
  <c r="F369" s="1"/>
  <c r="F367"/>
  <c r="F366" s="1"/>
  <c r="F365" s="1"/>
  <c r="F364" s="1"/>
  <c r="F363" s="1"/>
  <c r="F360"/>
  <c r="F359" s="1"/>
  <c r="F358" s="1"/>
  <c r="F357" s="1"/>
  <c r="F356" s="1"/>
  <c r="F354"/>
  <c r="F352"/>
  <c r="F349"/>
  <c r="F348" s="1"/>
  <c r="F347" s="1"/>
  <c r="F346" s="1"/>
  <c r="F343"/>
  <c r="F342" s="1"/>
  <c r="F341" s="1"/>
  <c r="F338"/>
  <c r="F337" s="1"/>
  <c r="F336" s="1"/>
  <c r="F333"/>
  <c r="F332" s="1"/>
  <c r="F331" s="1"/>
  <c r="F329"/>
  <c r="F326"/>
  <c r="F325" s="1"/>
  <c r="F324" s="1"/>
  <c r="F323" s="1"/>
  <c r="F320"/>
  <c r="F317"/>
  <c r="F316" s="1"/>
  <c r="F315" s="1"/>
  <c r="F313"/>
  <c r="F310"/>
  <c r="F308"/>
  <c r="F306"/>
  <c r="F305" s="1"/>
  <c r="F304" s="1"/>
  <c r="F301"/>
  <c r="F299"/>
  <c r="F293"/>
  <c r="F292" s="1"/>
  <c r="F291" s="1"/>
  <c r="F288"/>
  <c r="F287" s="1"/>
  <c r="F286" s="1"/>
  <c r="F285" s="1"/>
  <c r="F283"/>
  <c r="F278" s="1"/>
  <c r="F280"/>
  <c r="F279"/>
  <c r="F276"/>
  <c r="F275" s="1"/>
  <c r="F274" s="1"/>
  <c r="F271"/>
  <c r="F270" s="1"/>
  <c r="F269" s="1"/>
  <c r="F267"/>
  <c r="F266"/>
  <c r="F265" s="1"/>
  <c r="F263"/>
  <c r="F262" s="1"/>
  <c r="F261" s="1"/>
  <c r="F255"/>
  <c r="F253"/>
  <c r="F252"/>
  <c r="F251" s="1"/>
  <c r="F250" s="1"/>
  <c r="F248"/>
  <c r="F247"/>
  <c r="F246" s="1"/>
  <c r="F245" s="1"/>
  <c r="F244" s="1"/>
  <c r="F241"/>
  <c r="F238"/>
  <c r="F237" s="1"/>
  <c r="F236" s="1"/>
  <c r="F235" s="1"/>
  <c r="F234" s="1"/>
  <c r="F232"/>
  <c r="F231" s="1"/>
  <c r="F230" s="1"/>
  <c r="F229" s="1"/>
  <c r="F228" s="1"/>
  <c r="F226"/>
  <c r="F225" s="1"/>
  <c r="F224" s="1"/>
  <c r="F223" s="1"/>
  <c r="F221"/>
  <c r="F219"/>
  <c r="F217"/>
  <c r="F215"/>
  <c r="F210"/>
  <c r="F209" s="1"/>
  <c r="F208" s="1"/>
  <c r="F207" s="1"/>
  <c r="F204"/>
  <c r="F202"/>
  <c r="F200"/>
  <c r="F198"/>
  <c r="F193"/>
  <c r="F191"/>
  <c r="F189"/>
  <c r="F182"/>
  <c r="F180"/>
  <c r="F176"/>
  <c r="F174"/>
  <c r="F173"/>
  <c r="F172" s="1"/>
  <c r="F170"/>
  <c r="F168"/>
  <c r="F166"/>
  <c r="F164"/>
  <c r="F163" s="1"/>
  <c r="F162" s="1"/>
  <c r="F158"/>
  <c r="F157" s="1"/>
  <c r="F156" s="1"/>
  <c r="F154"/>
  <c r="F152"/>
  <c r="F147"/>
  <c r="F145"/>
  <c r="F142"/>
  <c r="F141" s="1"/>
  <c r="F140" s="1"/>
  <c r="F138"/>
  <c r="F136"/>
  <c r="F134"/>
  <c r="F128"/>
  <c r="F126"/>
  <c r="F124"/>
  <c r="F123" s="1"/>
  <c r="F122" s="1"/>
  <c r="F121" s="1"/>
  <c r="F120" s="1"/>
  <c r="F117"/>
  <c r="F115"/>
  <c r="F113"/>
  <c r="F111"/>
  <c r="F105"/>
  <c r="F102"/>
  <c r="F96"/>
  <c r="F94"/>
  <c r="F86"/>
  <c r="F85" s="1"/>
  <c r="F83"/>
  <c r="F82" s="1"/>
  <c r="F79"/>
  <c r="F77"/>
  <c r="F73"/>
  <c r="F72" s="1"/>
  <c r="F71" s="1"/>
  <c r="F69"/>
  <c r="F68"/>
  <c r="F67" s="1"/>
  <c r="F63"/>
  <c r="F61"/>
  <c r="F60" s="1"/>
  <c r="F59" s="1"/>
  <c r="F57"/>
  <c r="F55"/>
  <c r="F52"/>
  <c r="F48"/>
  <c r="F46"/>
  <c r="F43"/>
  <c r="F42" s="1"/>
  <c r="F41" s="1"/>
  <c r="F40" s="1"/>
  <c r="F37"/>
  <c r="F36" s="1"/>
  <c r="F35" s="1"/>
  <c r="F34" s="1"/>
  <c r="F32"/>
  <c r="F30"/>
  <c r="F26"/>
  <c r="F24"/>
  <c r="F23"/>
  <c r="F22" s="1"/>
  <c r="F16"/>
  <c r="F15" s="1"/>
  <c r="F14" s="1"/>
  <c r="F12"/>
  <c r="F11" s="1"/>
  <c r="F10" s="1"/>
  <c r="E68" i="10"/>
  <c r="E67" s="1"/>
  <c r="E66" s="1"/>
  <c r="E231"/>
  <c r="E230" s="1"/>
  <c r="E229" s="1"/>
  <c r="E228" s="1"/>
  <c r="E227" s="1"/>
  <c r="E146"/>
  <c r="E141"/>
  <c r="E116"/>
  <c r="D296" i="7"/>
  <c r="D294"/>
  <c r="F29" i="11" l="1"/>
  <c r="F28" s="1"/>
  <c r="F45"/>
  <c r="F76"/>
  <c r="F93"/>
  <c r="F92" s="1"/>
  <c r="F91" s="1"/>
  <c r="F101"/>
  <c r="F100" s="1"/>
  <c r="F99" s="1"/>
  <c r="F98" s="1"/>
  <c r="F110"/>
  <c r="F109" s="1"/>
  <c r="F108" s="1"/>
  <c r="F107" s="1"/>
  <c r="F133"/>
  <c r="F132" s="1"/>
  <c r="F144"/>
  <c r="F151"/>
  <c r="F150" s="1"/>
  <c r="F179"/>
  <c r="F178" s="1"/>
  <c r="F188"/>
  <c r="F187" s="1"/>
  <c r="F186" s="1"/>
  <c r="F214"/>
  <c r="F213" s="1"/>
  <c r="F212" s="1"/>
  <c r="F298"/>
  <c r="F297" s="1"/>
  <c r="F351"/>
  <c r="F197"/>
  <c r="F196" s="1"/>
  <c r="F195" s="1"/>
  <c r="F21"/>
  <c r="F20" s="1"/>
  <c r="F131"/>
  <c r="F130" s="1"/>
  <c r="F119" s="1"/>
  <c r="F185"/>
  <c r="F362"/>
  <c r="F383"/>
  <c r="F382" s="1"/>
  <c r="F381" s="1"/>
  <c r="F89"/>
  <c r="F90"/>
  <c r="F75"/>
  <c r="F9" s="1"/>
  <c r="F161"/>
  <c r="F160" s="1"/>
  <c r="F149" s="1"/>
  <c r="F206"/>
  <c r="F184" s="1"/>
  <c r="F260"/>
  <c r="F273"/>
  <c r="F296"/>
  <c r="F335"/>
  <c r="D247" i="7"/>
  <c r="D190"/>
  <c r="D147"/>
  <c r="D151"/>
  <c r="D150" s="1"/>
  <c r="D113"/>
  <c r="F295" i="11" l="1"/>
  <c r="F290" s="1"/>
  <c r="F259"/>
  <c r="F258" s="1"/>
  <c r="F392"/>
  <c r="F8" s="1"/>
  <c r="D32" i="7"/>
  <c r="D28"/>
  <c r="D27" s="1"/>
  <c r="D26" s="1"/>
  <c r="D19"/>
  <c r="D18" s="1"/>
  <c r="E190" i="10"/>
  <c r="E56"/>
  <c r="D292" i="7"/>
  <c r="E332" i="10"/>
  <c r="E331" s="1"/>
  <c r="E330" s="1"/>
  <c r="D149" i="7"/>
  <c r="D196"/>
  <c r="D194"/>
  <c r="E378" i="10"/>
  <c r="E342"/>
  <c r="E337"/>
  <c r="E319"/>
  <c r="E316"/>
  <c r="E312"/>
  <c r="E309"/>
  <c r="E300"/>
  <c r="E287"/>
  <c r="E286" s="1"/>
  <c r="E285" s="1"/>
  <c r="E284" s="1"/>
  <c r="E279"/>
  <c r="E270"/>
  <c r="E262"/>
  <c r="E209"/>
  <c r="E208" s="1"/>
  <c r="E188"/>
  <c r="E179"/>
  <c r="E167"/>
  <c r="E78"/>
  <c r="E62"/>
  <c r="D268" i="7"/>
  <c r="D253"/>
  <c r="D255"/>
  <c r="D241"/>
  <c r="D223"/>
  <c r="D192"/>
  <c r="D180"/>
  <c r="D177"/>
  <c r="D170"/>
  <c r="D122"/>
  <c r="D119"/>
  <c r="D110"/>
  <c r="D91"/>
  <c r="D45"/>
  <c r="D44" s="1"/>
  <c r="D40"/>
  <c r="E82" i="10"/>
  <c r="E81" s="1"/>
  <c r="D250" i="7"/>
  <c r="D249" s="1"/>
  <c r="D68"/>
  <c r="E307" i="10"/>
  <c r="E254"/>
  <c r="E101"/>
  <c r="D208" i="7"/>
  <c r="D160"/>
  <c r="D55"/>
  <c r="E144" i="10"/>
  <c r="E143" s="1"/>
  <c r="E76"/>
  <c r="D245" i="7"/>
  <c r="D244" s="1"/>
  <c r="D239"/>
  <c r="D252" l="1"/>
  <c r="E75" i="10"/>
  <c r="D238" i="7"/>
  <c r="D165"/>
  <c r="D164" s="1"/>
  <c r="E389" i="10"/>
  <c r="E388" s="1"/>
  <c r="E387" s="1"/>
  <c r="E385"/>
  <c r="E376"/>
  <c r="E375" s="1"/>
  <c r="E370"/>
  <c r="E369" s="1"/>
  <c r="E366"/>
  <c r="E365" s="1"/>
  <c r="E364" s="1"/>
  <c r="E359"/>
  <c r="E358" s="1"/>
  <c r="E357" s="1"/>
  <c r="E356" s="1"/>
  <c r="E355" s="1"/>
  <c r="E353"/>
  <c r="E351"/>
  <c r="E348"/>
  <c r="E347" s="1"/>
  <c r="E341"/>
  <c r="E340" s="1"/>
  <c r="E336"/>
  <c r="E335" s="1"/>
  <c r="E328"/>
  <c r="E325"/>
  <c r="E305"/>
  <c r="E304" s="1"/>
  <c r="E298"/>
  <c r="E292"/>
  <c r="E291" s="1"/>
  <c r="E290" s="1"/>
  <c r="E282"/>
  <c r="E277" s="1"/>
  <c r="E275"/>
  <c r="E269"/>
  <c r="E268" s="1"/>
  <c r="E266"/>
  <c r="E265" s="1"/>
  <c r="E264" s="1"/>
  <c r="E261"/>
  <c r="E260" s="1"/>
  <c r="E252"/>
  <c r="E247"/>
  <c r="E240"/>
  <c r="E237"/>
  <c r="E225"/>
  <c r="E220"/>
  <c r="E218"/>
  <c r="E216"/>
  <c r="E214"/>
  <c r="E203"/>
  <c r="E201"/>
  <c r="E199"/>
  <c r="E197"/>
  <c r="E192"/>
  <c r="E181"/>
  <c r="E175"/>
  <c r="E173"/>
  <c r="E169"/>
  <c r="E165"/>
  <c r="E163"/>
  <c r="E157"/>
  <c r="E153"/>
  <c r="E151"/>
  <c r="E140"/>
  <c r="E139" s="1"/>
  <c r="E137"/>
  <c r="E135"/>
  <c r="E133"/>
  <c r="E127"/>
  <c r="E125"/>
  <c r="E123"/>
  <c r="E114"/>
  <c r="E112"/>
  <c r="E110"/>
  <c r="E104"/>
  <c r="E100" s="1"/>
  <c r="E99" s="1"/>
  <c r="E95"/>
  <c r="E93"/>
  <c r="E85"/>
  <c r="E84" s="1"/>
  <c r="E72"/>
  <c r="E71" s="1"/>
  <c r="E70" s="1"/>
  <c r="E60"/>
  <c r="E54"/>
  <c r="E51"/>
  <c r="E47"/>
  <c r="E45"/>
  <c r="E42"/>
  <c r="E41" s="1"/>
  <c r="E40" s="1"/>
  <c r="E39" s="1"/>
  <c r="E36"/>
  <c r="E35" s="1"/>
  <c r="E34" s="1"/>
  <c r="E33" s="1"/>
  <c r="E31"/>
  <c r="E29"/>
  <c r="E25"/>
  <c r="E23"/>
  <c r="E15"/>
  <c r="E14" s="1"/>
  <c r="E13" s="1"/>
  <c r="E11"/>
  <c r="E10" s="1"/>
  <c r="E9" s="1"/>
  <c r="E274" l="1"/>
  <c r="E273" s="1"/>
  <c r="E251"/>
  <c r="E250" s="1"/>
  <c r="E249" s="1"/>
  <c r="E246"/>
  <c r="E245" s="1"/>
  <c r="E244" s="1"/>
  <c r="E384"/>
  <c r="E383" s="1"/>
  <c r="E382" s="1"/>
  <c r="E381" s="1"/>
  <c r="E380" s="1"/>
  <c r="E324"/>
  <c r="E224"/>
  <c r="E223" s="1"/>
  <c r="E222" s="1"/>
  <c r="E162"/>
  <c r="E109"/>
  <c r="E108" s="1"/>
  <c r="E107" s="1"/>
  <c r="E122"/>
  <c r="E121" s="1"/>
  <c r="E120" s="1"/>
  <c r="E119" s="1"/>
  <c r="E98"/>
  <c r="E97" s="1"/>
  <c r="E44"/>
  <c r="E74"/>
  <c r="E323"/>
  <c r="E322" s="1"/>
  <c r="E374"/>
  <c r="E373" s="1"/>
  <c r="E372" s="1"/>
  <c r="E346"/>
  <c r="E345" s="1"/>
  <c r="E161"/>
  <c r="E187"/>
  <c r="E156"/>
  <c r="E155" s="1"/>
  <c r="E297"/>
  <c r="E296" s="1"/>
  <c r="E315"/>
  <c r="E314" s="1"/>
  <c r="E178"/>
  <c r="E177" s="1"/>
  <c r="E350"/>
  <c r="E207"/>
  <c r="E206" s="1"/>
  <c r="E303"/>
  <c r="E132"/>
  <c r="E131" s="1"/>
  <c r="E130" s="1"/>
  <c r="E129" s="1"/>
  <c r="E278"/>
  <c r="E59"/>
  <c r="E58" s="1"/>
  <c r="E92"/>
  <c r="E91" s="1"/>
  <c r="E90" s="1"/>
  <c r="E89" s="1"/>
  <c r="E172"/>
  <c r="E171" s="1"/>
  <c r="E236"/>
  <c r="E235" s="1"/>
  <c r="E234" s="1"/>
  <c r="E233" s="1"/>
  <c r="E272"/>
  <c r="E368"/>
  <c r="E363" s="1"/>
  <c r="E362" s="1"/>
  <c r="E150"/>
  <c r="E149" s="1"/>
  <c r="E196"/>
  <c r="E195" s="1"/>
  <c r="E194" s="1"/>
  <c r="E22"/>
  <c r="E21" s="1"/>
  <c r="E28"/>
  <c r="E27" s="1"/>
  <c r="E186"/>
  <c r="E185" s="1"/>
  <c r="E213"/>
  <c r="E212" s="1"/>
  <c r="E211" s="1"/>
  <c r="E259"/>
  <c r="E258" s="1"/>
  <c r="E334"/>
  <c r="E243" l="1"/>
  <c r="E205"/>
  <c r="E184"/>
  <c r="E160"/>
  <c r="E159" s="1"/>
  <c r="E148" s="1"/>
  <c r="E118"/>
  <c r="E295"/>
  <c r="E294" s="1"/>
  <c r="E289" s="1"/>
  <c r="E361"/>
  <c r="E257"/>
  <c r="E106"/>
  <c r="E88" s="1"/>
  <c r="E20"/>
  <c r="E19" s="1"/>
  <c r="E8" s="1"/>
  <c r="E183" l="1"/>
  <c r="E391" s="1"/>
  <c r="D272" i="7"/>
  <c r="D288"/>
  <c r="D290"/>
  <c r="D286"/>
  <c r="D284"/>
  <c r="D281"/>
  <c r="D279"/>
  <c r="D276"/>
  <c r="D264"/>
  <c r="D262"/>
  <c r="D260"/>
  <c r="D258"/>
  <c r="D236"/>
  <c r="D231"/>
  <c r="D230" s="1"/>
  <c r="D228"/>
  <c r="D227" s="1"/>
  <c r="D221"/>
  <c r="D220" s="1"/>
  <c r="D216"/>
  <c r="D214"/>
  <c r="D210"/>
  <c r="D204"/>
  <c r="D202"/>
  <c r="D200"/>
  <c r="D188"/>
  <c r="D187" s="1"/>
  <c r="D183"/>
  <c r="D176" s="1"/>
  <c r="D173"/>
  <c r="D158"/>
  <c r="D156"/>
  <c r="D145"/>
  <c r="D142"/>
  <c r="D138"/>
  <c r="D133"/>
  <c r="D130"/>
  <c r="D125"/>
  <c r="D115"/>
  <c r="D107"/>
  <c r="D104"/>
  <c r="D102"/>
  <c r="D100"/>
  <c r="D96"/>
  <c r="D94"/>
  <c r="D257" l="1"/>
  <c r="D199"/>
  <c r="D213"/>
  <c r="D137"/>
  <c r="D99"/>
  <c r="D88"/>
  <c r="D84"/>
  <c r="D79"/>
  <c r="D74"/>
  <c r="D72"/>
  <c r="D66"/>
  <c r="D64"/>
  <c r="D62"/>
  <c r="D58"/>
  <c r="D50"/>
  <c r="D48"/>
  <c r="D36"/>
  <c r="D24"/>
  <c r="D23" s="1"/>
  <c r="D15"/>
  <c r="D13"/>
  <c r="D11"/>
  <c r="D71" l="1"/>
  <c r="D70" s="1"/>
  <c r="D47"/>
  <c r="D43" s="1"/>
  <c r="D61"/>
  <c r="D60" s="1"/>
  <c r="D10"/>
  <c r="D235"/>
  <c r="D234" s="1"/>
  <c r="D233" s="1"/>
  <c r="D226"/>
  <c r="D225" s="1"/>
  <c r="D219"/>
  <c r="D218" s="1"/>
  <c r="D212"/>
  <c r="D207"/>
  <c r="D206" s="1"/>
  <c r="D198"/>
  <c r="D186"/>
  <c r="D175"/>
  <c r="D169"/>
  <c r="D168" s="1"/>
  <c r="D163"/>
  <c r="D155"/>
  <c r="D154" s="1"/>
  <c r="D136"/>
  <c r="D129"/>
  <c r="D128" s="1"/>
  <c r="D118"/>
  <c r="D117" s="1"/>
  <c r="D98"/>
  <c r="D83"/>
  <c r="D82" s="1"/>
  <c r="D78"/>
  <c r="D77" s="1"/>
  <c r="D76" s="1"/>
  <c r="D54"/>
  <c r="D53" s="1"/>
  <c r="D39"/>
  <c r="D38" s="1"/>
  <c r="D35"/>
  <c r="D34" s="1"/>
  <c r="D31"/>
  <c r="D30" s="1"/>
  <c r="D22"/>
  <c r="D17"/>
  <c r="D9"/>
  <c r="D185" l="1"/>
  <c r="D127"/>
  <c r="D167"/>
  <c r="D153"/>
  <c r="D81"/>
  <c r="D52"/>
  <c r="D21"/>
  <c r="D8"/>
  <c r="D42" l="1"/>
</calcChain>
</file>

<file path=xl/sharedStrings.xml><?xml version="1.0" encoding="utf-8"?>
<sst xmlns="http://schemas.openxmlformats.org/spreadsheetml/2006/main" count="3453" uniqueCount="464">
  <si>
    <t>КЦСР</t>
  </si>
  <si>
    <t>Проведение ежегодного конкурса СМПС</t>
  </si>
  <si>
    <t>Продвижение ЗАТО Звёздный на краевом и российском уровнях</t>
  </si>
  <si>
    <t>Освещение деятельности ОМСУ ЗАТО Звёздный в СМИ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</si>
  <si>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</si>
  <si>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Мероприятия по развитию и гармонизации межнациональных отношений в ЗАТО Звёздный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</si>
  <si>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</si>
  <si>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</si>
  <si>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</si>
  <si>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</si>
  <si>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Модернизация и содержание системы видеонаблюдения ЗАТО Звёздный</t>
  </si>
  <si>
    <t>Организация работ по профилактике правонарушений и обеспечению общественной безопасности</t>
  </si>
  <si>
    <t>Проведение тестирования обучающихся 9-11 классов МБОУ Средняя общеобразовательная школа с целью выявления случаев употребления психоактивных веществ обучающимися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</si>
  <si>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</si>
  <si>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</si>
  <si>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Обеспечение воспитания и обучения детей-инвалидов в дошкольных образовательных учреждениях и на дому</t>
  </si>
  <si>
    <t>Предоставление социальных гарантий и льгот педагогическим работникам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</si>
  <si>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</si>
  <si>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</si>
  <si>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</si>
  <si>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Выплата ежемесячного денежного вознаграждения за классное руководство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</si>
  <si>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</si>
  <si>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</si>
  <si>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</si>
  <si>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</si>
  <si>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</si>
  <si>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Мероприятия по организации отдыха и занятости детей в каникулярное время (за счёт средств бюджета ЗАТО Звёздный)</t>
  </si>
  <si>
    <t>Мероприятия по поддержке одарённых детей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</si>
  <si>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</si>
  <si>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</si>
  <si>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</si>
  <si>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</si>
  <si>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</si>
  <si>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</si>
  <si>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</si>
  <si>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Организация библиотечного обслуживания</t>
  </si>
  <si>
    <t>Праздничные и культурно-досуговые мероприятия</t>
  </si>
  <si>
    <t>Организация клубной деятельности</t>
  </si>
  <si>
    <t>Капитальный ремонт и ремонт автомобильных дорог ЗАТО Звёздный</t>
  </si>
  <si>
    <t>Приобретение дорожных знаков и других средств по обеспечению безопасности дорожного движения</t>
  </si>
  <si>
    <t>Обеспечение наружного освещения на территории ЗАТО Звёздный</t>
  </si>
  <si>
    <t>Техническое обслуживание линий наружного освещения на территории ЗАТО Звёздный</t>
  </si>
  <si>
    <t>Эвакуация твёрдо-бытовых отходов захламлённых мест с территории ЗАТО Звёздный</t>
  </si>
  <si>
    <t>Организация и проведение Всероссийского экологического субботника - "Зелёная Россия"</t>
  </si>
  <si>
    <t>Инвентаризация и оценка муниципального имущества</t>
  </si>
  <si>
    <t>Содержание муниципального имущества</t>
  </si>
  <si>
    <t>Социальная выплата на приобретение (строительство) жилого помещения за счёт средств местного бюджета</t>
  </si>
  <si>
    <t>Установка приборов учёта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</si>
  <si>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</si>
  <si>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</si>
  <si>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Глава адиминистрации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</si>
  <si>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</si>
  <si>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</si>
  <si>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</si>
  <si>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</si>
  <si>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Комиссия по делам несовершеннолетних и защите их прав и организация их деятельности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</si>
  <si>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</si>
  <si>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</si>
  <si>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</si>
  <si>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</si>
  <si>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Капитальный ремонт жилого фонда</t>
  </si>
  <si>
    <t>Взносы в фонд капитального ремонта за квартиры, находящиеся в муниципальной собственности</t>
  </si>
  <si>
    <t>Организация санаторно-курортного лечения работников бюджетных учреждений (за счёт средств местного бюджета)</t>
  </si>
  <si>
    <t>Организация санаторно-курортного лечения работников бюджетных учреждений (за счёт средств краевого бюджета)</t>
  </si>
  <si>
    <t>Итого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</si>
  <si>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</si>
  <si>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</si>
  <si>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</si>
  <si>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"Обеспечение взаимодействия общества и власти"</t>
  </si>
  <si>
    <t>Подпрограмма "Информирование граждан ЗАТО Звёздный о деятельности органов местного самоуправления ЗАТО Звёздный"</t>
  </si>
  <si>
    <t>Подпрограмма "Мониторинг оценки деятельности органов местного самоуправления ЗАТО Звёздный"</t>
  </si>
  <si>
    <t>Подпрограмма "Гармонизация межнациональных отношений в ЗАТО Звёздный "</t>
  </si>
  <si>
    <t>Подпрограмма "Поддержка социально-ориентированных некоммерческих организаций, осуществляющих свою деятельность на территории ЗАТО Звёздный"</t>
  </si>
  <si>
    <t>Подпрорамма "Патриотическое воспитание граждан"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</si>
  <si>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</si>
  <si>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</si>
  <si>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</si>
  <si>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</si>
  <si>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"Профилактика правонарушений в ЗАТО Звёздный"</t>
  </si>
  <si>
    <t>Муниципальная программа "Обеспечение санитарно-эпидемиологического благополучия населения  ЗАТО Звёздный"</t>
  </si>
  <si>
    <t>Подпрограмма "Обеспечение санитарно-эпидемиологического благополучия населения ЗАТО Звёздный"</t>
  </si>
  <si>
    <t>Муниципальная программа "Развитие  образования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</si>
  <si>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</si>
  <si>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</si>
  <si>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"Развитие  дополнительного образования детей"</t>
  </si>
  <si>
    <t>Муниципальная программа "Семья и дети ЗАТО Звёздный"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</si>
  <si>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</si>
  <si>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</si>
  <si>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</si>
  <si>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</si>
  <si>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</si>
  <si>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</si>
  <si>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"Развитие библиотечного обслуживания населения ЗАТО Звёздный"</t>
  </si>
  <si>
    <t>Подпрограмма "Развитие культурно - досуговой деятельности для населения ЗАТО Звёздный"</t>
  </si>
  <si>
    <t>Муниципальная программа "Благоустройство ЗАТО Звёздный и обеспечение безопасности гидротехнического сооружения"</t>
  </si>
  <si>
    <t>Подпрограмма "Благоустройство и содержание территории ЗАТО Звёздный"</t>
  </si>
  <si>
    <t>Подпрограмма "Ремонт и содержание дорог"</t>
  </si>
  <si>
    <t>Подпрограмма "Организация наружного освещения ЗАТО Звёздный"</t>
  </si>
  <si>
    <t>Подпрограмма "Чистый Звёздный"</t>
  </si>
  <si>
    <t>Муниципальная программа "Градостроительство на территории ЗАТО Звёздный"</t>
  </si>
  <si>
    <t>Подпрограмма "Строительство и реконструкция объектов гражданского назначения и социально-культурной сферы"</t>
  </si>
  <si>
    <t>Муниципальная программа "Обеспечение жильём граждан ЗАТО Звёздный"</t>
  </si>
  <si>
    <t>Подпрограмма "Обеспечение жильём молодых семей"</t>
  </si>
  <si>
    <t>Муниципальная программа "Доступная среда на территории городского округа  ЗАТО Звёздный"</t>
  </si>
  <si>
    <t>Подпрограмма "Адаптация объектов социальной инфраструктуры городского округа ЗАТО Звёздный для МГН"</t>
  </si>
  <si>
    <t>Непрограммные мероприятия</t>
  </si>
  <si>
    <t>Муниципальная программа "Энергосбережение и повышение энергетической эффективности в ЗАТО Звёздный Пермского края"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</si>
  <si>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</si>
  <si>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</si>
  <si>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</si>
  <si>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</si>
  <si>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</si>
  <si>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</si>
  <si>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</si>
  <si>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01 1 01 00080</t>
  </si>
  <si>
    <t>01 1 01 00090</t>
  </si>
  <si>
    <t>01 1 01 00100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</si>
  <si>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</si>
  <si>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</si>
  <si>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</si>
  <si>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01 2 01 00110</t>
  </si>
  <si>
    <t>02 0 00 00000</t>
  </si>
  <si>
    <t>02 1 00 00000</t>
  </si>
  <si>
    <t>Основное мероприятие "Информирование граждан ЗАТО Звёздный о деятельности органов местного самоуправления ЗАТО Звёздный"</t>
  </si>
  <si>
    <t>02 1 01 00000</t>
  </si>
  <si>
    <t>02 2 00 00000</t>
  </si>
  <si>
    <t>Основное мероприятие "Мониторинг оценки деятельности органов местного самоуправления ЗАТО Звёздный"</t>
  </si>
  <si>
    <t>02 2 01 00000</t>
  </si>
  <si>
    <t>02 3 00 00000</t>
  </si>
  <si>
    <t>Основное мероприятие "Гармонизация межнациональных отношений в ЗАТО Звёздный "</t>
  </si>
  <si>
    <t>02 3 01 00000</t>
  </si>
  <si>
    <t>02 4 00 00000</t>
  </si>
  <si>
    <t>Основное мероприятие "Поддержка социально-ориентированных некоммерческих организаций, осуществляющих свою деятельность на территории ЗАТО Звёздный"</t>
  </si>
  <si>
    <t>02 4 01 00000</t>
  </si>
  <si>
    <t>02 5 00 00000</t>
  </si>
  <si>
    <t>Основное мероприятие "Патриотическое воспитание граждан"</t>
  </si>
  <si>
    <t>02 5 01 00000</t>
  </si>
  <si>
    <t>03 0 00 00000</t>
  </si>
  <si>
    <t>03 1 00 00000</t>
  </si>
  <si>
    <t>03 1 01 00000</t>
  </si>
  <si>
    <t>02 1 01 00120</t>
  </si>
  <si>
    <t>02 2 01 00130</t>
  </si>
  <si>
    <t>02 3 01 00140</t>
  </si>
  <si>
    <t>02 4 01 00150</t>
  </si>
  <si>
    <t>02 5 01 00160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</si>
  <si>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</si>
  <si>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</si>
  <si>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</si>
  <si>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</si>
  <si>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</si>
  <si>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</si>
  <si>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</si>
  <si>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04 2 00 00000</t>
  </si>
  <si>
    <t>Основное мероприятие "Профилактика правонарушений в ЗАТО Звёздный"</t>
  </si>
  <si>
    <t>04 2 01 00000</t>
  </si>
  <si>
    <t>04 2 01 00190</t>
  </si>
  <si>
    <t>04 2 01 00200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</si>
  <si>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</si>
  <si>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</si>
  <si>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</si>
  <si>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</si>
  <si>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05 0 00 00000</t>
  </si>
  <si>
    <t>05 1 00 00000</t>
  </si>
  <si>
    <t>Основное мероприятие "Обеспечение санитарно-эпидемиологического благополучия населения ЗАТО Звёздный"</t>
  </si>
  <si>
    <t>05 1 01 00000</t>
  </si>
  <si>
    <t>06 0 00 00000</t>
  </si>
  <si>
    <t>06 1 00 00000</t>
  </si>
  <si>
    <t>Основное мероприятие "Развитие  дошкольного образования"</t>
  </si>
  <si>
    <t>06 1 01 00000</t>
  </si>
  <si>
    <t>06 1 01 2Н020</t>
  </si>
  <si>
    <t>06 1 01 2Н230</t>
  </si>
  <si>
    <t>06 1 01 2С010</t>
  </si>
  <si>
    <t>06 1 01 2Н030</t>
  </si>
  <si>
    <t>06 2 00 00000</t>
  </si>
  <si>
    <t>Основное мероприятие "Развитие общего (начального, основного и среднего) образования"</t>
  </si>
  <si>
    <t>06 2 01 00000</t>
  </si>
  <si>
    <t>06 2 01 2Н070</t>
  </si>
  <si>
    <t>06 2 01 2Н080</t>
  </si>
  <si>
    <t>06 2 01 2Н230</t>
  </si>
  <si>
    <t>06 2 01 70080</t>
  </si>
  <si>
    <t>06 2 01 2С010</t>
  </si>
  <si>
    <t>06 2 01 2С020</t>
  </si>
  <si>
    <t>06 2 01 00260</t>
  </si>
  <si>
    <t>06 3 00 00000</t>
  </si>
  <si>
    <t>Основное мероприятие "Развитие  дополнительного образования детей"</t>
  </si>
  <si>
    <t>06 3 01 00000</t>
  </si>
  <si>
    <t>06 3 01 2С010</t>
  </si>
  <si>
    <t>06 3 01 2С020</t>
  </si>
  <si>
    <t>07 0 00 00000</t>
  </si>
  <si>
    <t>07 1 00 00000</t>
  </si>
  <si>
    <t>Основное мероприятие "Отдых, оздоровление и занятость детей в каникулярное время"</t>
  </si>
  <si>
    <t>07 1 01 00000</t>
  </si>
  <si>
    <t>07 1 01 2Е290</t>
  </si>
  <si>
    <t>07 3 00 00000</t>
  </si>
  <si>
    <t>Основное мероприятие "Поддержка семей, имеющих детей, и детей, находящихся в трудной жизненной ситуации"</t>
  </si>
  <si>
    <t>07 3 01 00000</t>
  </si>
  <si>
    <t>07 3 01 70280</t>
  </si>
  <si>
    <t>07 3 01 2Е020</t>
  </si>
  <si>
    <t>07 3 01 2Е030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</si>
  <si>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</si>
  <si>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</si>
  <si>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</si>
  <si>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</si>
  <si>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</si>
  <si>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</si>
  <si>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</si>
  <si>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</si>
  <si>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09 1 00 00000</t>
  </si>
  <si>
    <t>09 1 01 2С020</t>
  </si>
  <si>
    <t>Основное мероприятие "Развитие библиотечного обслуживания населения ЗАТО Звёздный"</t>
  </si>
  <si>
    <t>09 1 01 00000</t>
  </si>
  <si>
    <t>09 2 00 00000</t>
  </si>
  <si>
    <t>Основное мероприятие "Развитие культурно - досуговой деятельности для населения ЗАТО Звёздный"</t>
  </si>
  <si>
    <t>09 2 01 00000</t>
  </si>
  <si>
    <t>09 2 01 2С020</t>
  </si>
  <si>
    <t>10 0 00 00000</t>
  </si>
  <si>
    <t>10 1 00 00000</t>
  </si>
  <si>
    <t>Основное мероприятие "Благоустройство и содержание территории ЗАТО Звёздный"</t>
  </si>
  <si>
    <t>10 1 01 00000</t>
  </si>
  <si>
    <t>10 2 00 00000</t>
  </si>
  <si>
    <t>Основное мероприятие "Ремонт и содержание дорог"</t>
  </si>
  <si>
    <t>10 2 01 00000</t>
  </si>
  <si>
    <t>10 3 00 00000</t>
  </si>
  <si>
    <t>Основное мероприятие "Организация наружного освещения ЗАТО Звёздный"</t>
  </si>
  <si>
    <t>10 3 01 00000</t>
  </si>
  <si>
    <t>10 4 00 00000</t>
  </si>
  <si>
    <t>10 4 01 00000</t>
  </si>
  <si>
    <t>11 0 00 00000</t>
  </si>
  <si>
    <t>11 1 00 00000</t>
  </si>
  <si>
    <t>Основное мероприятие "Строительство и реконструкция объектов гражданского назначения и социально-культурной сферы"</t>
  </si>
  <si>
    <t>11 1 01 00000</t>
  </si>
  <si>
    <t>13 0 00 00000</t>
  </si>
  <si>
    <t>13 1 00 00000</t>
  </si>
  <si>
    <t>Основное  мероприятие "Обеспечение жильём молодых семей"</t>
  </si>
  <si>
    <t>13 1 01 00000</t>
  </si>
  <si>
    <t>14 0 00 00000</t>
  </si>
  <si>
    <t>15 0 00 00000</t>
  </si>
  <si>
    <t>15 1 00 00000</t>
  </si>
  <si>
    <t>Основное мероприятие "Адаптация объектов социальной инфраструктуры городского округа ЗАТО Звёздный для МГН"</t>
  </si>
  <si>
    <t>15 1 01 00000</t>
  </si>
  <si>
    <t>91 0 00 00000</t>
  </si>
  <si>
    <t>91 0 00 00580</t>
  </si>
  <si>
    <t>91 0 00 00590</t>
  </si>
  <si>
    <t>91 0 00 00600</t>
  </si>
  <si>
    <t>91 0 00 2Е110</t>
  </si>
  <si>
    <t>91 0 00 00610</t>
  </si>
  <si>
    <t>91 0 00 00620</t>
  </si>
  <si>
    <t>91 0 00 00630</t>
  </si>
  <si>
    <t>91 0 00 00640</t>
  </si>
  <si>
    <t>91 0 00 00650</t>
  </si>
  <si>
    <t>91 0 00 00660</t>
  </si>
  <si>
    <t>91 0 00 SC070</t>
  </si>
  <si>
    <t>91 0 00 2C070</t>
  </si>
  <si>
    <t>Наименование целевой статьи расхода</t>
  </si>
  <si>
    <t>Итого:</t>
  </si>
  <si>
    <t>Основное мероприятие "Чистый Звёздный"</t>
  </si>
  <si>
    <t>к решению Думы ЗАТО Звёздный</t>
  </si>
  <si>
    <t>от                    №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</si>
  <si>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</si>
  <si>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</si>
  <si>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</si>
  <si>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</si>
  <si>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</si>
  <si>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</si>
  <si>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04 2 01 00210</t>
  </si>
  <si>
    <t>04 3 01 00230</t>
  </si>
  <si>
    <t>05 1 01 00240</t>
  </si>
  <si>
    <t>06 1 01 00250</t>
  </si>
  <si>
    <t>08 1 01 00320</t>
  </si>
  <si>
    <t>08 1 01 00330</t>
  </si>
  <si>
    <t>09 2 01 00370</t>
  </si>
  <si>
    <t>06 3 01 00280</t>
  </si>
  <si>
    <t>07 1 01 00290</t>
  </si>
  <si>
    <t>08 1 01 00340</t>
  </si>
  <si>
    <t>08 2 01 00350</t>
  </si>
  <si>
    <t>09 1 01 00360</t>
  </si>
  <si>
    <t>09 2 01 00380</t>
  </si>
  <si>
    <t>10 2 01 00430</t>
  </si>
  <si>
    <t>10 2 01 00440</t>
  </si>
  <si>
    <t>10 3 01 00450</t>
  </si>
  <si>
    <t>10 3 01 00460</t>
  </si>
  <si>
    <t>10 4 01 00470</t>
  </si>
  <si>
    <t>10 4 01 00480</t>
  </si>
  <si>
    <t>15 1 01 00570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</si>
  <si>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</si>
  <si>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Вед</t>
  </si>
  <si>
    <t>РЗ, ПР</t>
  </si>
  <si>
    <t>ЦСР</t>
  </si>
  <si>
    <t>Наименование расходов</t>
  </si>
  <si>
    <t>Всего</t>
  </si>
  <si>
    <t>Администрация ЗАТО Звёздный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</si>
  <si>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</si>
  <si>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</si>
  <si>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</si>
  <si>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</si>
  <si>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</si>
  <si>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</si>
  <si>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</si>
  <si>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</si>
  <si>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</si>
  <si>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</si>
  <si>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</si>
  <si>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Предоставление выплаты компенсационной части родительской платы за содержание ребёнка в муниципальных образовательных организациях, реализующих основную общеобразовательную программу дошкольного образования</t>
  </si>
  <si>
    <t>200</t>
  </si>
  <si>
    <t>800</t>
  </si>
  <si>
    <t>Комиссия по делам несовершеннолетних и защите их прав и организация её деятельности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</si>
  <si>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</si>
  <si>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</si>
  <si>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</si>
  <si>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</si>
  <si>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нацианальной безопасности и правоохранительной деятельности</t>
  </si>
  <si>
    <t>Подпрограмма "Профилактика правонарушений в ЗАТО Звёздный на 2014-2016 годы"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</si>
  <si>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</si>
  <si>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</si>
  <si>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</si>
  <si>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</si>
  <si>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</si>
  <si>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</si>
  <si>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</si>
  <si>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Эвакуация твёрдо-бытовых отходов  захламлённых мест с территории ЗАТО Звёздный</t>
  </si>
  <si>
    <t>Организация и проведение Всероссийского экологического субботника -"Зелёная Россия"</t>
  </si>
  <si>
    <t>Образование</t>
  </si>
  <si>
    <t>Дошкольное образование</t>
  </si>
  <si>
    <t xml:space="preserve">Организация предоставления общедоступного и бесплатного дошкольного образования детям в муниципальных дошкольных образовательных организациях </t>
  </si>
  <si>
    <t>Общее образование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</si>
  <si>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</t>
  </si>
  <si>
    <t>Организация предоставления дополнительного образования детям в муниципальных бюджетных образовательных организациях дополнительного образования детей</t>
  </si>
  <si>
    <t>Молодёжная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</si>
  <si>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</si>
  <si>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</si>
  <si>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</si>
  <si>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Мероприятия по развитию и гармонизации межнациональных отношений  в ЗАТО Звёздный</t>
  </si>
  <si>
    <t>Праздничные и культурно -досуговые мероприятия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</si>
  <si>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</si>
  <si>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</si>
  <si>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</si>
  <si>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</si>
  <si>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</si>
  <si>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</si>
  <si>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</si>
  <si>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</si>
  <si>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</si>
  <si>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</si>
  <si>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</si>
  <si>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Основное мероприятие "Профилактика правонарушений в ЗАТО Звёздный на 2014-2016 годы"</t>
  </si>
  <si>
    <t>Основное меропритятие "Поддержка семей, имеющих детей, и детей, находящихся в трудной жизненной ситуации"</t>
  </si>
  <si>
    <t>Основное мероприятие "Обеспечение жильём молодых семей"</t>
  </si>
  <si>
    <t>91 0 00 SС070</t>
  </si>
  <si>
    <t>91 0 00 2С070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</si>
  <si>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</si>
  <si>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</si>
  <si>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Приложение 3</t>
  </si>
  <si>
    <t>Защита населения и территории от чрезвычайных ситуаций природного и техногенного характера, гражданская оборона.</t>
  </si>
  <si>
    <t>Коммунальное хозяйство</t>
  </si>
  <si>
    <t>Закупка товаров, работ и услуг для обеспечения государственных (муниципальных) нужд</t>
  </si>
  <si>
    <t>91 0 00 2П160</t>
  </si>
  <si>
    <t>10 1 01 2У130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</si>
  <si>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</si>
  <si>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</si>
  <si>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</si>
  <si>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16 0 00 00720</t>
  </si>
  <si>
    <t>16 0 00 00730</t>
  </si>
  <si>
    <t>17 0 00 00740</t>
  </si>
  <si>
    <t>17 0 00 00000</t>
  </si>
  <si>
    <t>Формирование и постановка на государственный кадастровый учёт земельных участков</t>
  </si>
  <si>
    <t>18 0 00 00000</t>
  </si>
  <si>
    <t>18 0 00 00790</t>
  </si>
  <si>
    <t>Проведение анализа финансово-хозяйственной деятельности муниципальных унитарных предприятий ЗАТО Звёздный</t>
  </si>
  <si>
    <t>Муниципальная программа "Управление муниципальным имуществом ЗАТО Звёздный, переданным на праве хозяйственного ведения муниципальным унитарным предприятиям ЗАТО Звёздный"</t>
  </si>
  <si>
    <t>13 1 01 L0200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</si>
  <si>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 оборудования, включая затраты на монтаж оборудования, в целях создания и (или) развития, либо модернизации производства товаров (работ, услуг)</t>
  </si>
  <si>
    <t>Муниципальная программа "Управление земельными ресурсами  ЗАТО Звёздный"</t>
  </si>
  <si>
    <t>Субсидии вновь зарегистрированным и действующим менее одного года на момент принятия решения о предоставлении субсидий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</si>
  <si>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03 1 01 00830</t>
  </si>
  <si>
    <t>10 1 01 00880</t>
  </si>
  <si>
    <t>Благоустройство "Аллеи славы" в п.Звёздный с устройством зон отдыха</t>
  </si>
  <si>
    <t>Муниципальная программа "Жилищно-коммунальное хозяйство на территории ЗАТО Звёздный"</t>
  </si>
  <si>
    <t>19 0 00 00000</t>
  </si>
  <si>
    <t>19 0 00 00800</t>
  </si>
  <si>
    <t>19 0 00 00810</t>
  </si>
  <si>
    <t>10 1 01 2У140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</si>
  <si>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животных(администрирование)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</si>
  <si>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(администрирование)</t>
  </si>
  <si>
    <t>91 0 00 2П180</t>
  </si>
  <si>
    <t>Осуществление полномочий по созданию и организации деятельности административных комиссий</t>
  </si>
  <si>
    <t>977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</si>
  <si>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ЗАТО Звёздный на 2017 год, тыс.рублей</t>
  </si>
  <si>
    <t>03 1 02 00000</t>
  </si>
  <si>
    <t xml:space="preserve">Основное мероприятие "Реконструкция здания МБДОУ " Детский сад  № 4" </t>
  </si>
  <si>
    <t>03 1 02 2Р050</t>
  </si>
  <si>
    <t>03 1 02 SР050</t>
  </si>
  <si>
    <t>Реконструкция здания МБДОУ " Детский сад  № 4"(средства единой субсидии)</t>
  </si>
  <si>
    <t>Реконструкция здания МБДОУ " Детский сад  № 4" (местный бюджет)</t>
  </si>
  <si>
    <t>04 2 012П170</t>
  </si>
  <si>
    <t>Страхование граждан  Российской  Федерации, участвующих в деятельности дружин охраны общественного порядка на территории Пермского края</t>
  </si>
  <si>
    <t>07 4 00 00000</t>
  </si>
  <si>
    <t>Подпрограмма "Поддержка одарённых детей"</t>
  </si>
  <si>
    <t>Основное мероприятие "Поддержка одарённых детей"</t>
  </si>
  <si>
    <t>07 4 01 00000</t>
  </si>
  <si>
    <t>07 4 01 00910</t>
  </si>
  <si>
    <t>07 3 01 00920</t>
  </si>
  <si>
    <t>Поддержка семей, воспитывающих детей с ограниченными возможностями здоровья и детей-инвалидов</t>
  </si>
  <si>
    <t>10 1 01 00930</t>
  </si>
  <si>
    <t>Работы по благоустройству и содержанию территории ЗАТО Звёздный</t>
  </si>
  <si>
    <t>10 1 01 00940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</si>
  <si>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</si>
  <si>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</si>
  <si>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10 2 01 00950</t>
  </si>
  <si>
    <t>11 1 01 00960</t>
  </si>
  <si>
    <t>Реконструкция хоккейной коробки в составе Спортивного комплекса по адресу: Пермский край, п.Звёздный, ул.Ленина, 9А</t>
  </si>
  <si>
    <t>11 1 01 00970</t>
  </si>
  <si>
    <t>Проверка достоверности сметной стоимости проектно-сметной документации по капитальному ремонту спортивного комплекса по адресу: Пермский край, п.Звёздный, ул.Ленина, 9А</t>
  </si>
  <si>
    <t>14 0 00 00980</t>
  </si>
  <si>
    <t>17 0 00 00990</t>
  </si>
  <si>
    <t>Проведение работ по оценке продажи права аренды земельных участков</t>
  </si>
  <si>
    <t>91 0 00 01000</t>
  </si>
  <si>
    <t>Проведение выборов депутатов Думы ЗАТО Звёздный</t>
  </si>
  <si>
    <t>Дополнительное образование детей</t>
  </si>
  <si>
    <t>Обеспечение проведения выборов и референдумов</t>
  </si>
  <si>
    <t>Распределение бюджетных ассигнований по разделам, подразделам классификации расходов бюджета ЗАТО Звёздный на 2017 год, тыс.рублей</t>
  </si>
  <si>
    <t>Ведомственная структура расходов бюджета ЗАТО Звёздный на 2017 год, тыс.рублей</t>
  </si>
  <si>
    <t>01 07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</si>
  <si>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</si>
  <si>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</si>
  <si>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</si>
  <si>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</si>
  <si>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</si>
  <si>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</si>
  <si>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</si>
  <si>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</si>
  <si>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</si>
  <si>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</si>
  <si>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</si>
  <si>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05 02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</si>
  <si>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</si>
  <si>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</si>
  <si>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</si>
  <si>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</si>
  <si>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</si>
  <si>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</si>
  <si>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</si>
  <si>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</si>
  <si>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</si>
  <si>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</si>
  <si>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</si>
  <si>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</si>
  <si>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</si>
  <si>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</si>
  <si>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</si>
  <si>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11 02</t>
  </si>
  <si>
    <t>12 00</t>
  </si>
  <si>
    <t>12 04</t>
  </si>
  <si>
    <t>Приложение 5</t>
  </si>
  <si>
    <t>Приложение 7</t>
  </si>
  <si>
    <t>Приложение 4</t>
  </si>
  <si>
    <t>Ведомственная структура расходов бюджета ЗАТО Звёздный на 2018-2019 годы, тыс.рублей</t>
  </si>
  <si>
    <t>2018</t>
  </si>
  <si>
    <t>2019</t>
  </si>
  <si>
    <t>03 1 02 44030</t>
  </si>
  <si>
    <t>Реконструкция здания МБДОУ " Детский сад  № 4" (краевой бюджет)</t>
  </si>
  <si>
    <t>Приложение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</si>
  <si>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ЗАТО Звёздный на 2018-2019 годы, тыс.рублей</t>
  </si>
  <si>
    <t>Приложение 8</t>
  </si>
  <si>
    <t>Распределение бюджетных ассигнований по разделам, подразделам классификации расходов бюджета ЗАТО Звёздный на 2018-2019 годы, тыс.рублей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</si>
</sst>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0000"/>
    <numFmt numFmtId="166" formatCode="0.00000"/>
  </numFmts>
  <fonts count="9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65" fontId="3" fillId="0" borderId="9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165" fontId="5" fillId="0" borderId="9" xfId="0" applyNumberFormat="1" applyFont="1" applyFill="1" applyBorder="1"/>
    <xf numFmtId="165" fontId="1" fillId="0" borderId="9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5" fontId="6" fillId="0" borderId="9" xfId="0" applyNumberFormat="1" applyFont="1" applyFill="1" applyBorder="1" applyAlignment="1">
      <alignment wrapText="1"/>
    </xf>
    <xf numFmtId="49" fontId="3" fillId="0" borderId="11" xfId="0" applyNumberFormat="1" applyFont="1" applyFill="1" applyBorder="1"/>
    <xf numFmtId="49" fontId="3" fillId="0" borderId="12" xfId="0" applyNumberFormat="1" applyFont="1" applyFill="1" applyBorder="1"/>
    <xf numFmtId="0" fontId="3" fillId="0" borderId="12" xfId="0" applyFont="1" applyFill="1" applyBorder="1"/>
    <xf numFmtId="49" fontId="0" fillId="0" borderId="0" xfId="0" applyNumberFormat="1" applyFill="1"/>
    <xf numFmtId="166" fontId="0" fillId="0" borderId="0" xfId="0" applyNumberFormat="1" applyFont="1" applyFill="1"/>
    <xf numFmtId="165" fontId="3" fillId="0" borderId="13" xfId="0" applyNumberFormat="1" applyFont="1" applyFill="1" applyBorder="1"/>
    <xf numFmtId="0" fontId="7" fillId="0" borderId="0" xfId="0" applyFont="1" applyFill="1"/>
    <xf numFmtId="0" fontId="2" fillId="0" borderId="2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0" fillId="0" borderId="0" xfId="0" applyNumberFormat="1" applyFill="1"/>
    <xf numFmtId="0" fontId="8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0" fillId="0" borderId="19" xfId="0" applyFill="1" applyBorder="1"/>
    <xf numFmtId="165" fontId="3" fillId="0" borderId="20" xfId="0" applyNumberFormat="1" applyFont="1" applyFill="1" applyBorder="1"/>
    <xf numFmtId="165" fontId="5" fillId="0" borderId="20" xfId="0" applyNumberFormat="1" applyFont="1" applyFill="1" applyBorder="1"/>
    <xf numFmtId="165" fontId="1" fillId="0" borderId="20" xfId="0" applyNumberFormat="1" applyFont="1" applyFill="1" applyBorder="1" applyAlignment="1">
      <alignment wrapText="1"/>
    </xf>
    <xf numFmtId="165" fontId="6" fillId="0" borderId="20" xfId="0" applyNumberFormat="1" applyFont="1" applyFill="1" applyBorder="1" applyAlignment="1">
      <alignment wrapText="1"/>
    </xf>
    <xf numFmtId="0" fontId="0" fillId="0" borderId="21" xfId="0" applyFill="1" applyBorder="1"/>
    <xf numFmtId="49" fontId="3" fillId="0" borderId="16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165" fontId="3" fillId="0" borderId="1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/>
    <xf numFmtId="165" fontId="5" fillId="0" borderId="8" xfId="0" applyNumberFormat="1" applyFont="1" applyFill="1" applyBorder="1"/>
    <xf numFmtId="165" fontId="1" fillId="0" borderId="8" xfId="0" applyNumberFormat="1" applyFont="1" applyFill="1" applyBorder="1" applyAlignment="1">
      <alignment wrapText="1"/>
    </xf>
    <xf numFmtId="165" fontId="6" fillId="0" borderId="8" xfId="0" applyNumberFormat="1" applyFont="1" applyFill="1" applyBorder="1" applyAlignment="1">
      <alignment wrapText="1"/>
    </xf>
    <xf numFmtId="165" fontId="1" fillId="0" borderId="22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/>
    <xf numFmtId="165" fontId="3" fillId="0" borderId="18" xfId="0" applyNumberFormat="1" applyFont="1" applyFill="1" applyBorder="1"/>
    <xf numFmtId="49" fontId="3" fillId="0" borderId="19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165" fontId="1" fillId="0" borderId="24" xfId="0" applyNumberFormat="1" applyFont="1" applyFill="1" applyBorder="1" applyAlignment="1">
      <alignment wrapText="1"/>
    </xf>
    <xf numFmtId="165" fontId="1" fillId="0" borderId="25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workbookViewId="0">
      <selection activeCell="E1" sqref="E1:E1048576"/>
    </sheetView>
  </sheetViews>
  <sheetFormatPr defaultRowHeight="12.75"/>
  <cols>
    <col min="1" max="1" width="9.140625" style="1"/>
    <col min="2" max="2" width="6.85546875" style="1" customWidth="1"/>
    <col min="3" max="3" width="11.28515625" style="1" customWidth="1"/>
    <col min="4" max="4" width="5.140625" style="1" customWidth="1"/>
    <col min="5" max="5" width="44.140625" style="1" customWidth="1"/>
    <col min="6" max="6" width="13.85546875" style="1" customWidth="1"/>
    <col min="7" max="7" width="5" style="1" customWidth="1"/>
    <col min="8" max="16384" width="9.140625" style="1"/>
  </cols>
  <sheetData>
    <row r="1" spans="1:6">
      <c r="F1" s="3" t="s">
        <v>351</v>
      </c>
    </row>
    <row r="2" spans="1:6">
      <c r="F2" s="3" t="s">
        <v>256</v>
      </c>
    </row>
    <row r="3" spans="1:6">
      <c r="F3" s="2" t="s">
        <v>257</v>
      </c>
    </row>
    <row r="5" spans="1:6" ht="12.75" customHeight="1">
      <c r="A5" s="66" t="s">
        <v>420</v>
      </c>
      <c r="B5" s="66"/>
      <c r="C5" s="66"/>
      <c r="D5" s="66"/>
      <c r="E5" s="66"/>
      <c r="F5" s="66"/>
    </row>
    <row r="6" spans="1:6">
      <c r="B6" s="2"/>
      <c r="C6" s="2"/>
      <c r="D6" s="2"/>
      <c r="E6" s="4"/>
      <c r="F6" s="2"/>
    </row>
    <row r="7" spans="1:6">
      <c r="A7" s="51" t="s">
        <v>285</v>
      </c>
      <c r="B7" s="52" t="s">
        <v>286</v>
      </c>
      <c r="C7" s="51" t="s">
        <v>287</v>
      </c>
      <c r="D7" s="51" t="s">
        <v>258</v>
      </c>
      <c r="E7" s="53" t="s">
        <v>288</v>
      </c>
      <c r="F7" s="51" t="s">
        <v>289</v>
      </c>
    </row>
    <row r="8" spans="1:6">
      <c r="A8" s="54" t="s">
        <v>385</v>
      </c>
      <c r="B8" s="49"/>
      <c r="C8" s="49"/>
      <c r="D8" s="49"/>
      <c r="E8" s="9" t="s">
        <v>290</v>
      </c>
      <c r="F8" s="55">
        <f>F392</f>
        <v>238679.69999999998</v>
      </c>
    </row>
    <row r="9" spans="1:6">
      <c r="A9" s="56"/>
      <c r="B9" s="31" t="s">
        <v>291</v>
      </c>
      <c r="C9" s="31"/>
      <c r="D9" s="31"/>
      <c r="E9" s="10" t="s">
        <v>292</v>
      </c>
      <c r="F9" s="57">
        <f>F10+F14+F20+F59+F67+F71+F75</f>
        <v>34499.917999999998</v>
      </c>
    </row>
    <row r="10" spans="1:6" ht="38.25">
      <c r="A10" s="56"/>
      <c r="B10" s="31" t="s">
        <v>293</v>
      </c>
      <c r="C10" s="31"/>
      <c r="D10" s="31"/>
      <c r="E10" s="10" t="s">
        <v>294</v>
      </c>
      <c r="F10" s="57">
        <f>F11</f>
        <v>875.34</v>
      </c>
    </row>
    <row r="11" spans="1:6">
      <c r="A11" s="56"/>
      <c r="B11" s="31"/>
      <c r="C11" s="31" t="s">
        <v>240</v>
      </c>
      <c r="D11" s="31"/>
      <c r="E11" s="10" t="s">
        <v>105</v>
      </c>
      <c r="F11" s="57">
        <f>F12</f>
        <v>875.34</v>
      </c>
    </row>
    <row r="12" spans="1:6">
      <c r="A12" s="56"/>
      <c r="B12" s="31"/>
      <c r="C12" s="31" t="s">
        <v>241</v>
      </c>
      <c r="D12" s="31"/>
      <c r="E12" s="10" t="s">
        <v>49</v>
      </c>
      <c r="F12" s="57">
        <f>F13</f>
        <v>875.34</v>
      </c>
    </row>
    <row r="13" spans="1:6" ht="63.75">
      <c r="A13" s="56"/>
      <c r="B13" s="31"/>
      <c r="C13" s="31"/>
      <c r="D13" s="29">
        <v>100</v>
      </c>
      <c r="E13" s="10" t="s">
        <v>261</v>
      </c>
      <c r="F13" s="57">
        <v>875.34</v>
      </c>
    </row>
    <row r="14" spans="1:6" ht="51">
      <c r="A14" s="56"/>
      <c r="B14" s="31" t="s">
        <v>295</v>
      </c>
      <c r="C14" s="31"/>
      <c r="D14" s="31"/>
      <c r="E14" s="10" t="s">
        <v>296</v>
      </c>
      <c r="F14" s="57">
        <f>F15</f>
        <v>746.072</v>
      </c>
    </row>
    <row r="15" spans="1:6">
      <c r="A15" s="56"/>
      <c r="B15" s="31"/>
      <c r="C15" s="31" t="s">
        <v>240</v>
      </c>
      <c r="D15" s="31"/>
      <c r="E15" s="10" t="s">
        <v>105</v>
      </c>
      <c r="F15" s="57">
        <f>F16</f>
        <v>746.072</v>
      </c>
    </row>
    <row r="16" spans="1:6" ht="38.25">
      <c r="A16" s="56"/>
      <c r="B16" s="31"/>
      <c r="C16" s="31" t="s">
        <v>245</v>
      </c>
      <c r="D16" s="31"/>
      <c r="E16" s="10" t="s">
        <v>52</v>
      </c>
      <c r="F16" s="57">
        <f>F17+F18+F19</f>
        <v>746.072</v>
      </c>
    </row>
    <row r="17" spans="1:6" ht="63.75">
      <c r="A17" s="56"/>
      <c r="B17" s="31"/>
      <c r="C17" s="31"/>
      <c r="D17" s="29">
        <v>100</v>
      </c>
      <c r="E17" s="10" t="s">
        <v>261</v>
      </c>
      <c r="F17" s="57">
        <v>222.75</v>
      </c>
    </row>
    <row r="18" spans="1:6" ht="25.5">
      <c r="A18" s="56"/>
      <c r="B18" s="31"/>
      <c r="C18" s="31"/>
      <c r="D18" s="29">
        <v>200</v>
      </c>
      <c r="E18" s="10" t="s">
        <v>354</v>
      </c>
      <c r="F18" s="57">
        <v>520.322</v>
      </c>
    </row>
    <row r="19" spans="1:6">
      <c r="A19" s="56"/>
      <c r="B19" s="31"/>
      <c r="C19" s="31"/>
      <c r="D19" s="29">
        <v>800</v>
      </c>
      <c r="E19" s="10" t="s">
        <v>259</v>
      </c>
      <c r="F19" s="57">
        <v>3</v>
      </c>
    </row>
    <row r="20" spans="1:6" ht="51">
      <c r="A20" s="56"/>
      <c r="B20" s="31" t="s">
        <v>299</v>
      </c>
      <c r="C20" s="31"/>
      <c r="D20" s="31"/>
      <c r="E20" s="10" t="s">
        <v>300</v>
      </c>
      <c r="F20" s="57">
        <f>F21+F34+F40+F45</f>
        <v>27053.248</v>
      </c>
    </row>
    <row r="21" spans="1:6" ht="25.5">
      <c r="A21" s="56"/>
      <c r="B21" s="31"/>
      <c r="C21" s="31" t="s">
        <v>165</v>
      </c>
      <c r="D21" s="30"/>
      <c r="E21" s="13" t="s">
        <v>81</v>
      </c>
      <c r="F21" s="57">
        <f>F22+F28</f>
        <v>40.808000000000007</v>
      </c>
    </row>
    <row r="22" spans="1:6" ht="25.5">
      <c r="A22" s="56"/>
      <c r="B22" s="31"/>
      <c r="C22" s="31" t="s">
        <v>166</v>
      </c>
      <c r="D22" s="30"/>
      <c r="E22" s="13" t="s">
        <v>82</v>
      </c>
      <c r="F22" s="57">
        <f>F23</f>
        <v>19.208000000000002</v>
      </c>
    </row>
    <row r="23" spans="1:6" ht="25.5">
      <c r="A23" s="56"/>
      <c r="B23" s="31"/>
      <c r="C23" s="31" t="s">
        <v>168</v>
      </c>
      <c r="D23" s="30"/>
      <c r="E23" s="13" t="s">
        <v>167</v>
      </c>
      <c r="F23" s="57">
        <f>F24+F26</f>
        <v>19.208000000000002</v>
      </c>
    </row>
    <row r="24" spans="1:6" ht="38.25">
      <c r="A24" s="56"/>
      <c r="B24" s="31"/>
      <c r="C24" s="31" t="s">
        <v>169</v>
      </c>
      <c r="D24" s="30"/>
      <c r="E24" s="13" t="s">
        <v>15</v>
      </c>
      <c r="F24" s="57">
        <f>F25</f>
        <v>0.60799999999999998</v>
      </c>
    </row>
    <row r="25" spans="1:6" ht="25.5">
      <c r="A25" s="56"/>
      <c r="B25" s="31"/>
      <c r="C25" s="31"/>
      <c r="D25" s="30">
        <v>200</v>
      </c>
      <c r="E25" s="10" t="s">
        <v>354</v>
      </c>
      <c r="F25" s="57">
        <v>0.60799999999999998</v>
      </c>
    </row>
    <row r="26" spans="1:6" ht="25.5">
      <c r="A26" s="56"/>
      <c r="B26" s="31"/>
      <c r="C26" s="31" t="s">
        <v>170</v>
      </c>
      <c r="D26" s="30"/>
      <c r="E26" s="13" t="s">
        <v>16</v>
      </c>
      <c r="F26" s="57">
        <f>F27</f>
        <v>18.600000000000001</v>
      </c>
    </row>
    <row r="27" spans="1:6" ht="63.75">
      <c r="A27" s="56"/>
      <c r="B27" s="31"/>
      <c r="C27" s="34"/>
      <c r="D27" s="29">
        <v>100</v>
      </c>
      <c r="E27" s="10" t="s">
        <v>261</v>
      </c>
      <c r="F27" s="57">
        <v>18.600000000000001</v>
      </c>
    </row>
    <row r="28" spans="1:6" ht="25.5">
      <c r="A28" s="56"/>
      <c r="B28" s="31"/>
      <c r="C28" s="31" t="s">
        <v>173</v>
      </c>
      <c r="D28" s="30"/>
      <c r="E28" s="10" t="s">
        <v>83</v>
      </c>
      <c r="F28" s="57">
        <f>F29</f>
        <v>21.6</v>
      </c>
    </row>
    <row r="29" spans="1:6" ht="25.5">
      <c r="A29" s="56"/>
      <c r="B29" s="31"/>
      <c r="C29" s="31" t="s">
        <v>175</v>
      </c>
      <c r="D29" s="30"/>
      <c r="E29" s="10" t="s">
        <v>174</v>
      </c>
      <c r="F29" s="57">
        <f>F30+F32</f>
        <v>21.6</v>
      </c>
    </row>
    <row r="30" spans="1:6" ht="26.25">
      <c r="A30" s="56"/>
      <c r="B30" s="31"/>
      <c r="C30" s="31" t="s">
        <v>178</v>
      </c>
      <c r="D30" s="31"/>
      <c r="E30" s="10" t="s">
        <v>16</v>
      </c>
      <c r="F30" s="58">
        <f>F31</f>
        <v>19.8</v>
      </c>
    </row>
    <row r="31" spans="1:6" ht="63.75">
      <c r="A31" s="56"/>
      <c r="B31" s="31"/>
      <c r="C31" s="31"/>
      <c r="D31" s="31" t="s">
        <v>301</v>
      </c>
      <c r="E31" s="10" t="s">
        <v>261</v>
      </c>
      <c r="F31" s="57">
        <v>19.8</v>
      </c>
    </row>
    <row r="32" spans="1:6" ht="64.5">
      <c r="A32" s="56"/>
      <c r="B32" s="31"/>
      <c r="C32" s="31" t="s">
        <v>179</v>
      </c>
      <c r="D32" s="31"/>
      <c r="E32" s="10" t="s">
        <v>21</v>
      </c>
      <c r="F32" s="58">
        <f>F33</f>
        <v>1.8</v>
      </c>
    </row>
    <row r="33" spans="1:6" ht="63.75">
      <c r="A33" s="56"/>
      <c r="B33" s="31"/>
      <c r="C33" s="31"/>
      <c r="D33" s="31" t="s">
        <v>301</v>
      </c>
      <c r="E33" s="10" t="s">
        <v>261</v>
      </c>
      <c r="F33" s="57">
        <v>1.8</v>
      </c>
    </row>
    <row r="34" spans="1:6" ht="25.5">
      <c r="A34" s="56"/>
      <c r="B34" s="31"/>
      <c r="C34" s="31" t="s">
        <v>188</v>
      </c>
      <c r="D34" s="30"/>
      <c r="E34" s="13" t="s">
        <v>85</v>
      </c>
      <c r="F34" s="57">
        <f>F35</f>
        <v>59.2</v>
      </c>
    </row>
    <row r="35" spans="1:6" ht="38.25">
      <c r="A35" s="56"/>
      <c r="B35" s="31"/>
      <c r="C35" s="31" t="s">
        <v>193</v>
      </c>
      <c r="D35" s="30"/>
      <c r="E35" s="13" t="s">
        <v>87</v>
      </c>
      <c r="F35" s="57">
        <f>F36</f>
        <v>59.2</v>
      </c>
    </row>
    <row r="36" spans="1:6" ht="38.25">
      <c r="A36" s="56"/>
      <c r="B36" s="31"/>
      <c r="C36" s="31" t="s">
        <v>195</v>
      </c>
      <c r="D36" s="30"/>
      <c r="E36" s="13" t="s">
        <v>194</v>
      </c>
      <c r="F36" s="57">
        <f>F37</f>
        <v>59.2</v>
      </c>
    </row>
    <row r="37" spans="1:6" ht="63.75">
      <c r="A37" s="56"/>
      <c r="B37" s="31"/>
      <c r="C37" s="31" t="s">
        <v>196</v>
      </c>
      <c r="D37" s="30"/>
      <c r="E37" s="13" t="s">
        <v>302</v>
      </c>
      <c r="F37" s="57">
        <f>F38+F39</f>
        <v>59.2</v>
      </c>
    </row>
    <row r="38" spans="1:6" ht="63.75">
      <c r="A38" s="56"/>
      <c r="B38" s="31"/>
      <c r="C38" s="31"/>
      <c r="D38" s="31" t="s">
        <v>301</v>
      </c>
      <c r="E38" s="10" t="s">
        <v>261</v>
      </c>
      <c r="F38" s="57">
        <v>46.4</v>
      </c>
    </row>
    <row r="39" spans="1:6" ht="25.5">
      <c r="A39" s="56"/>
      <c r="B39" s="31"/>
      <c r="C39" s="31"/>
      <c r="D39" s="31" t="s">
        <v>303</v>
      </c>
      <c r="E39" s="10" t="s">
        <v>354</v>
      </c>
      <c r="F39" s="57">
        <v>12.8</v>
      </c>
    </row>
    <row r="40" spans="1:6" ht="38.25">
      <c r="A40" s="56"/>
      <c r="B40" s="31"/>
      <c r="C40" s="31" t="s">
        <v>215</v>
      </c>
      <c r="D40" s="31"/>
      <c r="E40" s="10" t="s">
        <v>94</v>
      </c>
      <c r="F40" s="57">
        <f>F41</f>
        <v>8.6</v>
      </c>
    </row>
    <row r="41" spans="1:6" ht="25.5">
      <c r="A41" s="56"/>
      <c r="B41" s="31"/>
      <c r="C41" s="31" t="s">
        <v>216</v>
      </c>
      <c r="D41" s="31"/>
      <c r="E41" s="10" t="s">
        <v>95</v>
      </c>
      <c r="F41" s="57">
        <f>F42</f>
        <v>8.6</v>
      </c>
    </row>
    <row r="42" spans="1:6" ht="25.5">
      <c r="A42" s="56"/>
      <c r="B42" s="31"/>
      <c r="C42" s="31" t="s">
        <v>218</v>
      </c>
      <c r="D42" s="31"/>
      <c r="E42" s="10" t="s">
        <v>217</v>
      </c>
      <c r="F42" s="57">
        <f>F43</f>
        <v>8.6</v>
      </c>
    </row>
    <row r="43" spans="1:6" ht="51">
      <c r="A43" s="56"/>
      <c r="B43" s="31"/>
      <c r="C43" s="31" t="s">
        <v>380</v>
      </c>
      <c r="D43" s="31"/>
      <c r="E43" s="10" t="s">
        <v>381</v>
      </c>
      <c r="F43" s="57">
        <f>F44</f>
        <v>8.6</v>
      </c>
    </row>
    <row r="44" spans="1:6" ht="63.75">
      <c r="A44" s="56"/>
      <c r="B44" s="31"/>
      <c r="C44" s="31"/>
      <c r="D44" s="31" t="s">
        <v>301</v>
      </c>
      <c r="E44" s="10" t="s">
        <v>261</v>
      </c>
      <c r="F44" s="57">
        <v>8.6</v>
      </c>
    </row>
    <row r="45" spans="1:6">
      <c r="A45" s="56"/>
      <c r="B45" s="31"/>
      <c r="C45" s="31" t="s">
        <v>240</v>
      </c>
      <c r="D45" s="31"/>
      <c r="E45" s="10" t="s">
        <v>105</v>
      </c>
      <c r="F45" s="57">
        <f>F46+F48+F52+F55+F57</f>
        <v>26944.639999999999</v>
      </c>
    </row>
    <row r="46" spans="1:6">
      <c r="A46" s="56"/>
      <c r="B46" s="31"/>
      <c r="C46" s="31" t="s">
        <v>242</v>
      </c>
      <c r="D46" s="31"/>
      <c r="E46" s="10" t="s">
        <v>50</v>
      </c>
      <c r="F46" s="57">
        <f>F47</f>
        <v>875.34</v>
      </c>
    </row>
    <row r="47" spans="1:6" ht="63.75">
      <c r="A47" s="56"/>
      <c r="B47" s="31"/>
      <c r="C47" s="31"/>
      <c r="D47" s="31" t="s">
        <v>301</v>
      </c>
      <c r="E47" s="10" t="s">
        <v>261</v>
      </c>
      <c r="F47" s="57">
        <v>875.34</v>
      </c>
    </row>
    <row r="48" spans="1:6" ht="38.25">
      <c r="A48" s="56"/>
      <c r="B48" s="31"/>
      <c r="C48" s="31" t="s">
        <v>247</v>
      </c>
      <c r="D48" s="31"/>
      <c r="E48" s="10" t="s">
        <v>54</v>
      </c>
      <c r="F48" s="57">
        <f>SUM(F49:F51)</f>
        <v>25049.1</v>
      </c>
    </row>
    <row r="49" spans="1:6" ht="63.75">
      <c r="A49" s="56"/>
      <c r="B49" s="31"/>
      <c r="C49" s="31"/>
      <c r="D49" s="31" t="s">
        <v>301</v>
      </c>
      <c r="E49" s="10" t="s">
        <v>261</v>
      </c>
      <c r="F49" s="57">
        <v>18728.439999999999</v>
      </c>
    </row>
    <row r="50" spans="1:6" ht="25.5">
      <c r="A50" s="56"/>
      <c r="B50" s="31"/>
      <c r="C50" s="31"/>
      <c r="D50" s="31" t="s">
        <v>303</v>
      </c>
      <c r="E50" s="10" t="s">
        <v>354</v>
      </c>
      <c r="F50" s="57">
        <v>6120.66</v>
      </c>
    </row>
    <row r="51" spans="1:6">
      <c r="A51" s="56"/>
      <c r="B51" s="31"/>
      <c r="C51" s="31"/>
      <c r="D51" s="31" t="s">
        <v>304</v>
      </c>
      <c r="E51" s="10" t="s">
        <v>259</v>
      </c>
      <c r="F51" s="57">
        <v>200</v>
      </c>
    </row>
    <row r="52" spans="1:6" ht="25.5">
      <c r="A52" s="56"/>
      <c r="B52" s="31"/>
      <c r="C52" s="31" t="s">
        <v>244</v>
      </c>
      <c r="D52" s="31"/>
      <c r="E52" s="10" t="s">
        <v>305</v>
      </c>
      <c r="F52" s="57">
        <f>SUM(F53:F54)</f>
        <v>977.5</v>
      </c>
    </row>
    <row r="53" spans="1:6" ht="63.75">
      <c r="A53" s="56"/>
      <c r="B53" s="31"/>
      <c r="C53" s="31"/>
      <c r="D53" s="31" t="s">
        <v>301</v>
      </c>
      <c r="E53" s="10" t="s">
        <v>261</v>
      </c>
      <c r="F53" s="57">
        <v>801.6</v>
      </c>
    </row>
    <row r="54" spans="1:6" ht="25.5">
      <c r="A54" s="56"/>
      <c r="B54" s="31"/>
      <c r="C54" s="31"/>
      <c r="D54" s="31" t="s">
        <v>303</v>
      </c>
      <c r="E54" s="10" t="s">
        <v>354</v>
      </c>
      <c r="F54" s="57">
        <v>175.9</v>
      </c>
    </row>
    <row r="55" spans="1:6" ht="25.5">
      <c r="A55" s="56"/>
      <c r="B55" s="31"/>
      <c r="C55" s="31" t="s">
        <v>355</v>
      </c>
      <c r="D55" s="31"/>
      <c r="E55" s="10" t="s">
        <v>59</v>
      </c>
      <c r="F55" s="57">
        <f>F56</f>
        <v>5.4</v>
      </c>
    </row>
    <row r="56" spans="1:6" ht="25.5">
      <c r="A56" s="56"/>
      <c r="B56" s="31"/>
      <c r="C56" s="31"/>
      <c r="D56" s="31" t="s">
        <v>303</v>
      </c>
      <c r="E56" s="10" t="s">
        <v>354</v>
      </c>
      <c r="F56" s="57">
        <v>5.4</v>
      </c>
    </row>
    <row r="57" spans="1:6" ht="38.25">
      <c r="A57" s="56"/>
      <c r="B57" s="31"/>
      <c r="C57" s="31" t="s">
        <v>383</v>
      </c>
      <c r="D57" s="31"/>
      <c r="E57" s="10" t="s">
        <v>384</v>
      </c>
      <c r="F57" s="57">
        <f>F58</f>
        <v>37.299999999999997</v>
      </c>
    </row>
    <row r="58" spans="1:6" ht="63.75">
      <c r="A58" s="56"/>
      <c r="B58" s="31"/>
      <c r="C58" s="31"/>
      <c r="D58" s="31" t="s">
        <v>301</v>
      </c>
      <c r="E58" s="10" t="s">
        <v>261</v>
      </c>
      <c r="F58" s="57">
        <v>37.299999999999997</v>
      </c>
    </row>
    <row r="59" spans="1:6" ht="38.25">
      <c r="A59" s="56"/>
      <c r="B59" s="31" t="s">
        <v>297</v>
      </c>
      <c r="C59" s="31"/>
      <c r="D59" s="31"/>
      <c r="E59" s="10" t="s">
        <v>298</v>
      </c>
      <c r="F59" s="57">
        <f>F60</f>
        <v>1440.2579999999998</v>
      </c>
    </row>
    <row r="60" spans="1:6">
      <c r="A60" s="56"/>
      <c r="B60" s="31"/>
      <c r="C60" s="31" t="s">
        <v>240</v>
      </c>
      <c r="D60" s="31"/>
      <c r="E60" s="10" t="s">
        <v>105</v>
      </c>
      <c r="F60" s="57">
        <f>F61+F63</f>
        <v>1440.2579999999998</v>
      </c>
    </row>
    <row r="61" spans="1:6" ht="25.5">
      <c r="A61" s="56"/>
      <c r="B61" s="31"/>
      <c r="C61" s="29" t="s">
        <v>243</v>
      </c>
      <c r="D61" s="29"/>
      <c r="E61" s="10" t="s">
        <v>51</v>
      </c>
      <c r="F61" s="57">
        <f>F62</f>
        <v>740.88</v>
      </c>
    </row>
    <row r="62" spans="1:6" ht="63.75">
      <c r="A62" s="56"/>
      <c r="B62" s="31"/>
      <c r="C62" s="29"/>
      <c r="D62" s="29">
        <v>100</v>
      </c>
      <c r="E62" s="10" t="s">
        <v>261</v>
      </c>
      <c r="F62" s="57">
        <v>740.88</v>
      </c>
    </row>
    <row r="63" spans="1:6" ht="25.5">
      <c r="A63" s="56"/>
      <c r="B63" s="31"/>
      <c r="C63" s="29" t="s">
        <v>246</v>
      </c>
      <c r="D63" s="29"/>
      <c r="E63" s="10" t="s">
        <v>53</v>
      </c>
      <c r="F63" s="57">
        <f>SUM(F64:F66)</f>
        <v>699.37799999999993</v>
      </c>
    </row>
    <row r="64" spans="1:6" ht="63.75">
      <c r="A64" s="56"/>
      <c r="B64" s="31"/>
      <c r="C64" s="29"/>
      <c r="D64" s="29">
        <v>100</v>
      </c>
      <c r="E64" s="10" t="s">
        <v>261</v>
      </c>
      <c r="F64" s="57">
        <v>530.5</v>
      </c>
    </row>
    <row r="65" spans="1:6" ht="25.5">
      <c r="A65" s="56"/>
      <c r="B65" s="31"/>
      <c r="C65" s="29"/>
      <c r="D65" s="29">
        <v>200</v>
      </c>
      <c r="E65" s="10" t="s">
        <v>354</v>
      </c>
      <c r="F65" s="57">
        <v>167.87799999999999</v>
      </c>
    </row>
    <row r="66" spans="1:6">
      <c r="A66" s="56"/>
      <c r="B66" s="31"/>
      <c r="C66" s="29"/>
      <c r="D66" s="29">
        <v>800</v>
      </c>
      <c r="E66" s="10" t="s">
        <v>259</v>
      </c>
      <c r="F66" s="57">
        <v>1</v>
      </c>
    </row>
    <row r="67" spans="1:6">
      <c r="A67" s="56"/>
      <c r="B67" s="31" t="s">
        <v>421</v>
      </c>
      <c r="C67" s="29"/>
      <c r="D67" s="29"/>
      <c r="E67" s="10" t="s">
        <v>418</v>
      </c>
      <c r="F67" s="57">
        <f>F68</f>
        <v>200</v>
      </c>
    </row>
    <row r="68" spans="1:6">
      <c r="A68" s="56"/>
      <c r="B68" s="31"/>
      <c r="C68" s="31" t="s">
        <v>240</v>
      </c>
      <c r="D68" s="29"/>
      <c r="E68" s="10" t="s">
        <v>105</v>
      </c>
      <c r="F68" s="57">
        <f>F69</f>
        <v>200</v>
      </c>
    </row>
    <row r="69" spans="1:6" ht="25.5">
      <c r="A69" s="56"/>
      <c r="B69" s="31"/>
      <c r="C69" s="29" t="s">
        <v>415</v>
      </c>
      <c r="D69" s="29"/>
      <c r="E69" s="10" t="s">
        <v>416</v>
      </c>
      <c r="F69" s="57">
        <f>F70</f>
        <v>200</v>
      </c>
    </row>
    <row r="70" spans="1:6" ht="25.5">
      <c r="A70" s="56"/>
      <c r="B70" s="31"/>
      <c r="C70" s="29"/>
      <c r="D70" s="29">
        <v>200</v>
      </c>
      <c r="E70" s="10" t="s">
        <v>354</v>
      </c>
      <c r="F70" s="57">
        <v>200</v>
      </c>
    </row>
    <row r="71" spans="1:6">
      <c r="A71" s="56"/>
      <c r="B71" s="31" t="s">
        <v>422</v>
      </c>
      <c r="C71" s="31"/>
      <c r="D71" s="31"/>
      <c r="E71" s="10" t="s">
        <v>306</v>
      </c>
      <c r="F71" s="57">
        <f>F72</f>
        <v>3000</v>
      </c>
    </row>
    <row r="72" spans="1:6">
      <c r="A72" s="56"/>
      <c r="B72" s="31"/>
      <c r="C72" s="31" t="s">
        <v>240</v>
      </c>
      <c r="D72" s="31"/>
      <c r="E72" s="10" t="s">
        <v>105</v>
      </c>
      <c r="F72" s="57">
        <f>F73</f>
        <v>3000</v>
      </c>
    </row>
    <row r="73" spans="1:6">
      <c r="A73" s="56"/>
      <c r="B73" s="31"/>
      <c r="C73" s="29" t="s">
        <v>248</v>
      </c>
      <c r="D73" s="29"/>
      <c r="E73" s="10" t="s">
        <v>56</v>
      </c>
      <c r="F73" s="57">
        <f>F74</f>
        <v>3000</v>
      </c>
    </row>
    <row r="74" spans="1:6">
      <c r="A74" s="56"/>
      <c r="B74" s="31"/>
      <c r="C74" s="29"/>
      <c r="D74" s="29">
        <v>800</v>
      </c>
      <c r="E74" s="10" t="s">
        <v>259</v>
      </c>
      <c r="F74" s="57">
        <v>3000</v>
      </c>
    </row>
    <row r="75" spans="1:6">
      <c r="A75" s="56"/>
      <c r="B75" s="31" t="s">
        <v>423</v>
      </c>
      <c r="C75" s="31"/>
      <c r="D75" s="31"/>
      <c r="E75" s="10" t="s">
        <v>307</v>
      </c>
      <c r="F75" s="57">
        <f>F76+F82+F85</f>
        <v>1185</v>
      </c>
    </row>
    <row r="76" spans="1:6" ht="25.5">
      <c r="A76" s="56"/>
      <c r="B76" s="31"/>
      <c r="C76" s="31" t="s">
        <v>358</v>
      </c>
      <c r="D76" s="30"/>
      <c r="E76" s="10" t="s">
        <v>359</v>
      </c>
      <c r="F76" s="59">
        <f>F77+F79</f>
        <v>1020</v>
      </c>
    </row>
    <row r="77" spans="1:6" ht="25.5">
      <c r="A77" s="56"/>
      <c r="B77" s="31"/>
      <c r="C77" s="31" t="s">
        <v>360</v>
      </c>
      <c r="D77" s="30"/>
      <c r="E77" s="10" t="s">
        <v>44</v>
      </c>
      <c r="F77" s="59">
        <f>F78</f>
        <v>350</v>
      </c>
    </row>
    <row r="78" spans="1:6" ht="25.5">
      <c r="A78" s="56"/>
      <c r="B78" s="31"/>
      <c r="C78" s="31"/>
      <c r="D78" s="30">
        <v>200</v>
      </c>
      <c r="E78" s="10" t="s">
        <v>354</v>
      </c>
      <c r="F78" s="59">
        <v>350</v>
      </c>
    </row>
    <row r="79" spans="1:6">
      <c r="A79" s="56"/>
      <c r="B79" s="31"/>
      <c r="C79" s="31" t="s">
        <v>361</v>
      </c>
      <c r="D79" s="30"/>
      <c r="E79" s="10" t="s">
        <v>45</v>
      </c>
      <c r="F79" s="59">
        <f>F80+F81</f>
        <v>670</v>
      </c>
    </row>
    <row r="80" spans="1:6" ht="25.5">
      <c r="A80" s="56"/>
      <c r="B80" s="31"/>
      <c r="C80" s="31"/>
      <c r="D80" s="30">
        <v>200</v>
      </c>
      <c r="E80" s="10" t="s">
        <v>354</v>
      </c>
      <c r="F80" s="59">
        <v>600</v>
      </c>
    </row>
    <row r="81" spans="1:6">
      <c r="A81" s="56"/>
      <c r="B81" s="31"/>
      <c r="C81" s="31"/>
      <c r="D81" s="30">
        <v>800</v>
      </c>
      <c r="E81" s="10" t="s">
        <v>259</v>
      </c>
      <c r="F81" s="59">
        <v>70</v>
      </c>
    </row>
    <row r="82" spans="1:6" ht="63.75">
      <c r="A82" s="56"/>
      <c r="B82" s="31"/>
      <c r="C82" s="31" t="s">
        <v>365</v>
      </c>
      <c r="D82" s="30"/>
      <c r="E82" s="10" t="s">
        <v>368</v>
      </c>
      <c r="F82" s="59">
        <f>F83</f>
        <v>15</v>
      </c>
    </row>
    <row r="83" spans="1:6" ht="38.25">
      <c r="A83" s="56"/>
      <c r="B83" s="31"/>
      <c r="C83" s="31" t="s">
        <v>366</v>
      </c>
      <c r="D83" s="30"/>
      <c r="E83" s="10" t="s">
        <v>367</v>
      </c>
      <c r="F83" s="59">
        <f>F84</f>
        <v>15</v>
      </c>
    </row>
    <row r="84" spans="1:6" ht="25.5">
      <c r="A84" s="56"/>
      <c r="B84" s="31"/>
      <c r="C84" s="31"/>
      <c r="D84" s="30">
        <v>200</v>
      </c>
      <c r="E84" s="10" t="s">
        <v>354</v>
      </c>
      <c r="F84" s="59">
        <v>15</v>
      </c>
    </row>
    <row r="85" spans="1:6">
      <c r="A85" s="56"/>
      <c r="B85" s="31"/>
      <c r="C85" s="31" t="s">
        <v>240</v>
      </c>
      <c r="D85" s="31"/>
      <c r="E85" s="10" t="s">
        <v>105</v>
      </c>
      <c r="F85" s="57">
        <f>F86</f>
        <v>150</v>
      </c>
    </row>
    <row r="86" spans="1:6">
      <c r="A86" s="56"/>
      <c r="B86" s="31"/>
      <c r="C86" s="31" t="s">
        <v>249</v>
      </c>
      <c r="D86" s="31"/>
      <c r="E86" s="10" t="s">
        <v>57</v>
      </c>
      <c r="F86" s="57">
        <f>SUM(F87:F88)</f>
        <v>150</v>
      </c>
    </row>
    <row r="87" spans="1:6" ht="25.5">
      <c r="A87" s="56"/>
      <c r="B87" s="31"/>
      <c r="C87" s="31"/>
      <c r="D87" s="31" t="s">
        <v>303</v>
      </c>
      <c r="E87" s="10" t="s">
        <v>354</v>
      </c>
      <c r="F87" s="57">
        <v>25</v>
      </c>
    </row>
    <row r="88" spans="1:6">
      <c r="A88" s="56"/>
      <c r="B88" s="31"/>
      <c r="C88" s="31"/>
      <c r="D88" s="31" t="s">
        <v>304</v>
      </c>
      <c r="E88" s="10" t="s">
        <v>259</v>
      </c>
      <c r="F88" s="57">
        <v>125</v>
      </c>
    </row>
    <row r="89" spans="1:6" ht="25.5">
      <c r="A89" s="56"/>
      <c r="B89" s="31" t="s">
        <v>424</v>
      </c>
      <c r="C89" s="31"/>
      <c r="D89" s="31"/>
      <c r="E89" s="10" t="s">
        <v>308</v>
      </c>
      <c r="F89" s="57">
        <f>F91+F98+F107</f>
        <v>227.3</v>
      </c>
    </row>
    <row r="90" spans="1:6" ht="38.25">
      <c r="A90" s="56"/>
      <c r="B90" s="31" t="s">
        <v>425</v>
      </c>
      <c r="C90" s="31"/>
      <c r="D90" s="31"/>
      <c r="E90" s="10" t="s">
        <v>352</v>
      </c>
      <c r="F90" s="57">
        <f>F91</f>
        <v>30</v>
      </c>
    </row>
    <row r="91" spans="1:6" ht="25.5">
      <c r="A91" s="56"/>
      <c r="B91" s="31"/>
      <c r="C91" s="31" t="s">
        <v>146</v>
      </c>
      <c r="D91" s="31"/>
      <c r="E91" s="13" t="s">
        <v>76</v>
      </c>
      <c r="F91" s="57">
        <f>F92</f>
        <v>30</v>
      </c>
    </row>
    <row r="92" spans="1:6" ht="38.25">
      <c r="A92" s="56"/>
      <c r="B92" s="31"/>
      <c r="C92" s="31" t="s">
        <v>157</v>
      </c>
      <c r="D92" s="31"/>
      <c r="E92" s="10" t="s">
        <v>349</v>
      </c>
      <c r="F92" s="57">
        <f>F93</f>
        <v>30</v>
      </c>
    </row>
    <row r="93" spans="1:6" ht="51">
      <c r="A93" s="56"/>
      <c r="B93" s="31"/>
      <c r="C93" s="31" t="s">
        <v>159</v>
      </c>
      <c r="D93" s="31"/>
      <c r="E93" s="10" t="s">
        <v>350</v>
      </c>
      <c r="F93" s="57">
        <f>F94+F96</f>
        <v>30</v>
      </c>
    </row>
    <row r="94" spans="1:6" ht="63.75">
      <c r="A94" s="56"/>
      <c r="B94" s="31"/>
      <c r="C94" s="31" t="s">
        <v>160</v>
      </c>
      <c r="D94" s="31"/>
      <c r="E94" s="10" t="s">
        <v>108</v>
      </c>
      <c r="F94" s="57">
        <f>F95</f>
        <v>10</v>
      </c>
    </row>
    <row r="95" spans="1:6" ht="25.5">
      <c r="A95" s="56"/>
      <c r="B95" s="31"/>
      <c r="C95" s="31"/>
      <c r="D95" s="31" t="s">
        <v>303</v>
      </c>
      <c r="E95" s="10" t="s">
        <v>354</v>
      </c>
      <c r="F95" s="57">
        <v>10</v>
      </c>
    </row>
    <row r="96" spans="1:6" ht="38.25">
      <c r="A96" s="56"/>
      <c r="B96" s="31"/>
      <c r="C96" s="31" t="s">
        <v>265</v>
      </c>
      <c r="D96" s="31"/>
      <c r="E96" s="10" t="s">
        <v>13</v>
      </c>
      <c r="F96" s="57">
        <f>F97</f>
        <v>20</v>
      </c>
    </row>
    <row r="97" spans="1:6" ht="25.5">
      <c r="A97" s="56"/>
      <c r="B97" s="31"/>
      <c r="C97" s="31"/>
      <c r="D97" s="31" t="s">
        <v>303</v>
      </c>
      <c r="E97" s="10" t="s">
        <v>354</v>
      </c>
      <c r="F97" s="57">
        <v>20</v>
      </c>
    </row>
    <row r="98" spans="1:6">
      <c r="A98" s="56"/>
      <c r="B98" s="31" t="s">
        <v>426</v>
      </c>
      <c r="C98" s="31"/>
      <c r="D98" s="31"/>
      <c r="E98" s="10" t="s">
        <v>309</v>
      </c>
      <c r="F98" s="57">
        <f>F99</f>
        <v>15</v>
      </c>
    </row>
    <row r="99" spans="1:6" ht="25.5">
      <c r="A99" s="56"/>
      <c r="B99" s="31"/>
      <c r="C99" s="31" t="s">
        <v>146</v>
      </c>
      <c r="D99" s="30"/>
      <c r="E99" s="13" t="s">
        <v>76</v>
      </c>
      <c r="F99" s="59">
        <f>F100</f>
        <v>15</v>
      </c>
    </row>
    <row r="100" spans="1:6" ht="25.5">
      <c r="A100" s="56"/>
      <c r="B100" s="31"/>
      <c r="C100" s="31" t="s">
        <v>147</v>
      </c>
      <c r="D100" s="30"/>
      <c r="E100" s="13" t="s">
        <v>77</v>
      </c>
      <c r="F100" s="59">
        <f>F101</f>
        <v>15</v>
      </c>
    </row>
    <row r="101" spans="1:6" ht="38.25">
      <c r="A101" s="56"/>
      <c r="B101" s="31"/>
      <c r="C101" s="31" t="s">
        <v>149</v>
      </c>
      <c r="D101" s="30"/>
      <c r="E101" s="13" t="s">
        <v>148</v>
      </c>
      <c r="F101" s="59">
        <f>F102+F105</f>
        <v>15</v>
      </c>
    </row>
    <row r="102" spans="1:6" ht="25.5">
      <c r="A102" s="56"/>
      <c r="B102" s="31"/>
      <c r="C102" s="31" t="s">
        <v>150</v>
      </c>
      <c r="D102" s="30"/>
      <c r="E102" s="13" t="s">
        <v>8</v>
      </c>
      <c r="F102" s="59">
        <f>F103+F104</f>
        <v>5</v>
      </c>
    </row>
    <row r="103" spans="1:6" ht="25.5">
      <c r="A103" s="56"/>
      <c r="B103" s="31"/>
      <c r="C103" s="31"/>
      <c r="D103" s="30">
        <v>200</v>
      </c>
      <c r="E103" s="10" t="s">
        <v>354</v>
      </c>
      <c r="F103" s="59">
        <v>3</v>
      </c>
    </row>
    <row r="104" spans="1:6" ht="38.25">
      <c r="A104" s="56"/>
      <c r="B104" s="31"/>
      <c r="C104" s="31"/>
      <c r="D104" s="30">
        <v>600</v>
      </c>
      <c r="E104" s="10" t="s">
        <v>260</v>
      </c>
      <c r="F104" s="59">
        <v>2</v>
      </c>
    </row>
    <row r="105" spans="1:6" ht="25.5">
      <c r="A105" s="56"/>
      <c r="B105" s="31"/>
      <c r="C105" s="31" t="s">
        <v>151</v>
      </c>
      <c r="D105" s="30"/>
      <c r="E105" s="13" t="s">
        <v>9</v>
      </c>
      <c r="F105" s="59">
        <f>F106</f>
        <v>10</v>
      </c>
    </row>
    <row r="106" spans="1:6" ht="25.5">
      <c r="A106" s="56"/>
      <c r="B106" s="31"/>
      <c r="C106" s="31"/>
      <c r="D106" s="30">
        <v>200</v>
      </c>
      <c r="E106" s="10" t="s">
        <v>354</v>
      </c>
      <c r="F106" s="59">
        <v>10</v>
      </c>
    </row>
    <row r="107" spans="1:6" ht="25.5">
      <c r="A107" s="56"/>
      <c r="B107" s="31" t="s">
        <v>427</v>
      </c>
      <c r="C107" s="31"/>
      <c r="D107" s="30"/>
      <c r="E107" s="10" t="s">
        <v>310</v>
      </c>
      <c r="F107" s="59">
        <f>F108</f>
        <v>182.3</v>
      </c>
    </row>
    <row r="108" spans="1:6" ht="25.5">
      <c r="A108" s="56"/>
      <c r="B108" s="31"/>
      <c r="C108" s="31" t="s">
        <v>146</v>
      </c>
      <c r="D108" s="30"/>
      <c r="E108" s="13" t="s">
        <v>76</v>
      </c>
      <c r="F108" s="59">
        <f>F109</f>
        <v>182.3</v>
      </c>
    </row>
    <row r="109" spans="1:6" ht="25.5">
      <c r="A109" s="56"/>
      <c r="B109" s="31"/>
      <c r="C109" s="31" t="s">
        <v>152</v>
      </c>
      <c r="D109" s="30"/>
      <c r="E109" s="13" t="s">
        <v>311</v>
      </c>
      <c r="F109" s="59">
        <f>F110</f>
        <v>182.3</v>
      </c>
    </row>
    <row r="110" spans="1:6" ht="38.25">
      <c r="A110" s="56"/>
      <c r="B110" s="31"/>
      <c r="C110" s="31" t="s">
        <v>154</v>
      </c>
      <c r="D110" s="30"/>
      <c r="E110" s="13" t="s">
        <v>344</v>
      </c>
      <c r="F110" s="59">
        <f>F111+F113+F115+F117</f>
        <v>182.3</v>
      </c>
    </row>
    <row r="111" spans="1:6" ht="25.5">
      <c r="A111" s="56"/>
      <c r="B111" s="31"/>
      <c r="C111" s="31" t="s">
        <v>155</v>
      </c>
      <c r="D111" s="30"/>
      <c r="E111" s="13" t="s">
        <v>10</v>
      </c>
      <c r="F111" s="59">
        <f>F112</f>
        <v>135</v>
      </c>
    </row>
    <row r="112" spans="1:6" ht="25.5">
      <c r="A112" s="56"/>
      <c r="B112" s="31"/>
      <c r="C112" s="31"/>
      <c r="D112" s="30">
        <v>200</v>
      </c>
      <c r="E112" s="10" t="s">
        <v>354</v>
      </c>
      <c r="F112" s="59">
        <v>135</v>
      </c>
    </row>
    <row r="113" spans="1:6" ht="38.25">
      <c r="A113" s="56"/>
      <c r="B113" s="31"/>
      <c r="C113" s="31" t="s">
        <v>156</v>
      </c>
      <c r="D113" s="30"/>
      <c r="E113" s="13" t="s">
        <v>11</v>
      </c>
      <c r="F113" s="59">
        <f>F114</f>
        <v>12</v>
      </c>
    </row>
    <row r="114" spans="1:6" ht="25.5">
      <c r="A114" s="56"/>
      <c r="B114" s="31"/>
      <c r="C114" s="31"/>
      <c r="D114" s="30">
        <v>200</v>
      </c>
      <c r="E114" s="10" t="s">
        <v>354</v>
      </c>
      <c r="F114" s="59">
        <v>12</v>
      </c>
    </row>
    <row r="115" spans="1:6" ht="51">
      <c r="A115" s="56"/>
      <c r="B115" s="31"/>
      <c r="C115" s="31" t="s">
        <v>264</v>
      </c>
      <c r="D115" s="30"/>
      <c r="E115" s="13" t="s">
        <v>12</v>
      </c>
      <c r="F115" s="59">
        <f>F116</f>
        <v>33</v>
      </c>
    </row>
    <row r="116" spans="1:6" ht="38.25">
      <c r="A116" s="56"/>
      <c r="B116" s="31"/>
      <c r="C116" s="31"/>
      <c r="D116" s="30">
        <v>600</v>
      </c>
      <c r="E116" s="10" t="s">
        <v>260</v>
      </c>
      <c r="F116" s="59">
        <v>33</v>
      </c>
    </row>
    <row r="117" spans="1:6" ht="51">
      <c r="A117" s="56"/>
      <c r="B117" s="31"/>
      <c r="C117" s="31" t="s">
        <v>393</v>
      </c>
      <c r="D117" s="30"/>
      <c r="E117" s="10" t="s">
        <v>394</v>
      </c>
      <c r="F117" s="59">
        <f>F118</f>
        <v>2.2999999999999998</v>
      </c>
    </row>
    <row r="118" spans="1:6" ht="25.5">
      <c r="A118" s="56"/>
      <c r="B118" s="31"/>
      <c r="C118" s="31"/>
      <c r="D118" s="30">
        <v>200</v>
      </c>
      <c r="E118" s="10" t="s">
        <v>354</v>
      </c>
      <c r="F118" s="59">
        <v>2.2999999999999998</v>
      </c>
    </row>
    <row r="119" spans="1:6">
      <c r="A119" s="56"/>
      <c r="B119" s="31" t="s">
        <v>428</v>
      </c>
      <c r="C119" s="31"/>
      <c r="D119" s="31"/>
      <c r="E119" s="10" t="s">
        <v>312</v>
      </c>
      <c r="F119" s="57">
        <f>F120+F130</f>
        <v>6400</v>
      </c>
    </row>
    <row r="120" spans="1:6">
      <c r="A120" s="56"/>
      <c r="B120" s="31" t="s">
        <v>429</v>
      </c>
      <c r="C120" s="31"/>
      <c r="D120" s="31"/>
      <c r="E120" s="10" t="s">
        <v>313</v>
      </c>
      <c r="F120" s="57">
        <f>F121</f>
        <v>6120</v>
      </c>
    </row>
    <row r="121" spans="1:6" ht="38.25">
      <c r="A121" s="56"/>
      <c r="B121" s="31"/>
      <c r="C121" s="31" t="s">
        <v>215</v>
      </c>
      <c r="D121" s="30"/>
      <c r="E121" s="13" t="s">
        <v>94</v>
      </c>
      <c r="F121" s="57">
        <f>F122</f>
        <v>6120</v>
      </c>
    </row>
    <row r="122" spans="1:6">
      <c r="A122" s="56"/>
      <c r="B122" s="31"/>
      <c r="C122" s="31" t="s">
        <v>219</v>
      </c>
      <c r="D122" s="30"/>
      <c r="E122" s="13" t="s">
        <v>96</v>
      </c>
      <c r="F122" s="59">
        <f>F123</f>
        <v>6120</v>
      </c>
    </row>
    <row r="123" spans="1:6" ht="25.5">
      <c r="A123" s="56"/>
      <c r="B123" s="31"/>
      <c r="C123" s="31" t="s">
        <v>221</v>
      </c>
      <c r="D123" s="30"/>
      <c r="E123" s="13" t="s">
        <v>220</v>
      </c>
      <c r="F123" s="59">
        <f>F124+F126+F128</f>
        <v>6120</v>
      </c>
    </row>
    <row r="124" spans="1:6" ht="25.5">
      <c r="A124" s="56"/>
      <c r="B124" s="31"/>
      <c r="C124" s="31" t="s">
        <v>407</v>
      </c>
      <c r="D124" s="30"/>
      <c r="E124" s="13" t="s">
        <v>406</v>
      </c>
      <c r="F124" s="59">
        <f>F125</f>
        <v>4700</v>
      </c>
    </row>
    <row r="125" spans="1:6" ht="25.5">
      <c r="A125" s="56"/>
      <c r="B125" s="31"/>
      <c r="C125" s="31"/>
      <c r="D125" s="30">
        <v>200</v>
      </c>
      <c r="E125" s="10" t="s">
        <v>354</v>
      </c>
      <c r="F125" s="59">
        <v>4700</v>
      </c>
    </row>
    <row r="126" spans="1:6" ht="25.5">
      <c r="A126" s="56"/>
      <c r="B126" s="31"/>
      <c r="C126" s="31" t="s">
        <v>277</v>
      </c>
      <c r="D126" s="30"/>
      <c r="E126" s="13" t="s">
        <v>314</v>
      </c>
      <c r="F126" s="59">
        <f>F127</f>
        <v>1410</v>
      </c>
    </row>
    <row r="127" spans="1:6" ht="25.5">
      <c r="A127" s="56"/>
      <c r="B127" s="31"/>
      <c r="C127" s="31"/>
      <c r="D127" s="30">
        <v>200</v>
      </c>
      <c r="E127" s="10" t="s">
        <v>354</v>
      </c>
      <c r="F127" s="59">
        <v>1410</v>
      </c>
    </row>
    <row r="128" spans="1:6" ht="25.5">
      <c r="A128" s="56"/>
      <c r="B128" s="31"/>
      <c r="C128" s="31" t="s">
        <v>278</v>
      </c>
      <c r="D128" s="30"/>
      <c r="E128" s="10" t="s">
        <v>39</v>
      </c>
      <c r="F128" s="59">
        <f>F129</f>
        <v>10</v>
      </c>
    </row>
    <row r="129" spans="1:6" ht="25.5">
      <c r="A129" s="56"/>
      <c r="B129" s="31"/>
      <c r="C129" s="31"/>
      <c r="D129" s="30">
        <v>200</v>
      </c>
      <c r="E129" s="10" t="s">
        <v>354</v>
      </c>
      <c r="F129" s="59">
        <v>10</v>
      </c>
    </row>
    <row r="130" spans="1:6" ht="25.5">
      <c r="A130" s="56"/>
      <c r="B130" s="31" t="s">
        <v>430</v>
      </c>
      <c r="C130" s="31"/>
      <c r="D130" s="31"/>
      <c r="E130" s="10" t="s">
        <v>315</v>
      </c>
      <c r="F130" s="57">
        <f>F131+F144</f>
        <v>280</v>
      </c>
    </row>
    <row r="131" spans="1:6" ht="25.5">
      <c r="A131" s="56"/>
      <c r="B131" s="31"/>
      <c r="C131" s="31" t="s">
        <v>110</v>
      </c>
      <c r="D131" s="30"/>
      <c r="E131" s="13" t="s">
        <v>65</v>
      </c>
      <c r="F131" s="59">
        <f>F132+F140</f>
        <v>80</v>
      </c>
    </row>
    <row r="132" spans="1:6" ht="25.5">
      <c r="A132" s="56"/>
      <c r="B132" s="31"/>
      <c r="C132" s="31" t="s">
        <v>111</v>
      </c>
      <c r="D132" s="30"/>
      <c r="E132" s="13" t="s">
        <v>66</v>
      </c>
      <c r="F132" s="59">
        <f>F133</f>
        <v>50</v>
      </c>
    </row>
    <row r="133" spans="1:6" ht="25.5">
      <c r="A133" s="56"/>
      <c r="B133" s="31"/>
      <c r="C133" s="31" t="s">
        <v>113</v>
      </c>
      <c r="D133" s="30"/>
      <c r="E133" s="13" t="s">
        <v>112</v>
      </c>
      <c r="F133" s="59">
        <f>F134+F136+F138</f>
        <v>50</v>
      </c>
    </row>
    <row r="134" spans="1:6" ht="102">
      <c r="A134" s="56"/>
      <c r="B134" s="31"/>
      <c r="C134" s="31" t="s">
        <v>114</v>
      </c>
      <c r="D134" s="30"/>
      <c r="E134" s="13" t="s">
        <v>370</v>
      </c>
      <c r="F134" s="59">
        <f>F135</f>
        <v>20</v>
      </c>
    </row>
    <row r="135" spans="1:6">
      <c r="A135" s="56"/>
      <c r="B135" s="31"/>
      <c r="C135" s="31"/>
      <c r="D135" s="30">
        <v>800</v>
      </c>
      <c r="E135" s="13" t="s">
        <v>259</v>
      </c>
      <c r="F135" s="59">
        <v>20</v>
      </c>
    </row>
    <row r="136" spans="1:6" ht="114.75">
      <c r="A136" s="56"/>
      <c r="B136" s="31"/>
      <c r="C136" s="31" t="s">
        <v>115</v>
      </c>
      <c r="D136" s="30"/>
      <c r="E136" s="13" t="s">
        <v>372</v>
      </c>
      <c r="F136" s="59">
        <f>F137</f>
        <v>10</v>
      </c>
    </row>
    <row r="137" spans="1:6">
      <c r="A137" s="56"/>
      <c r="B137" s="31"/>
      <c r="C137" s="31"/>
      <c r="D137" s="30">
        <v>800</v>
      </c>
      <c r="E137" s="13" t="s">
        <v>259</v>
      </c>
      <c r="F137" s="59">
        <v>10</v>
      </c>
    </row>
    <row r="138" spans="1:6">
      <c r="A138" s="56"/>
      <c r="B138" s="31"/>
      <c r="C138" s="31" t="s">
        <v>116</v>
      </c>
      <c r="D138" s="30"/>
      <c r="E138" s="13" t="s">
        <v>1</v>
      </c>
      <c r="F138" s="59">
        <f>F139</f>
        <v>20</v>
      </c>
    </row>
    <row r="139" spans="1:6" ht="25.5">
      <c r="A139" s="56"/>
      <c r="B139" s="31"/>
      <c r="C139" s="31"/>
      <c r="D139" s="30">
        <v>200</v>
      </c>
      <c r="E139" s="10" t="s">
        <v>354</v>
      </c>
      <c r="F139" s="59">
        <v>20</v>
      </c>
    </row>
    <row r="140" spans="1:6" ht="25.5">
      <c r="A140" s="56"/>
      <c r="B140" s="31"/>
      <c r="C140" s="31" t="s">
        <v>117</v>
      </c>
      <c r="D140" s="30"/>
      <c r="E140" s="13" t="s">
        <v>67</v>
      </c>
      <c r="F140" s="59">
        <f>F141</f>
        <v>30</v>
      </c>
    </row>
    <row r="141" spans="1:6" ht="38.25">
      <c r="A141" s="56"/>
      <c r="B141" s="31"/>
      <c r="C141" s="31" t="s">
        <v>119</v>
      </c>
      <c r="D141" s="30"/>
      <c r="E141" s="13" t="s">
        <v>118</v>
      </c>
      <c r="F141" s="59">
        <f>F142</f>
        <v>30</v>
      </c>
    </row>
    <row r="142" spans="1:6" ht="25.5">
      <c r="A142" s="56"/>
      <c r="B142" s="31"/>
      <c r="C142" s="31" t="s">
        <v>120</v>
      </c>
      <c r="D142" s="30"/>
      <c r="E142" s="13" t="s">
        <v>2</v>
      </c>
      <c r="F142" s="59">
        <f>F143</f>
        <v>30</v>
      </c>
    </row>
    <row r="143" spans="1:6" ht="25.5">
      <c r="A143" s="56"/>
      <c r="B143" s="31"/>
      <c r="C143" s="31"/>
      <c r="D143" s="30">
        <v>200</v>
      </c>
      <c r="E143" s="10" t="s">
        <v>354</v>
      </c>
      <c r="F143" s="59">
        <v>30</v>
      </c>
    </row>
    <row r="144" spans="1:6" ht="25.5">
      <c r="A144" s="56"/>
      <c r="B144" s="31"/>
      <c r="C144" s="31" t="s">
        <v>363</v>
      </c>
      <c r="D144" s="30"/>
      <c r="E144" s="10" t="s">
        <v>371</v>
      </c>
      <c r="F144" s="59">
        <f>F145+F147</f>
        <v>200</v>
      </c>
    </row>
    <row r="145" spans="1:6" ht="25.5">
      <c r="A145" s="56"/>
      <c r="B145" s="31"/>
      <c r="C145" s="31" t="s">
        <v>362</v>
      </c>
      <c r="D145" s="30"/>
      <c r="E145" s="10" t="s">
        <v>364</v>
      </c>
      <c r="F145" s="59">
        <f>F146</f>
        <v>150</v>
      </c>
    </row>
    <row r="146" spans="1:6" ht="25.5">
      <c r="A146" s="56"/>
      <c r="B146" s="31"/>
      <c r="C146" s="31"/>
      <c r="D146" s="30">
        <v>200</v>
      </c>
      <c r="E146" s="10" t="s">
        <v>354</v>
      </c>
      <c r="F146" s="59">
        <v>150</v>
      </c>
    </row>
    <row r="147" spans="1:6" ht="25.5">
      <c r="A147" s="56"/>
      <c r="B147" s="31"/>
      <c r="C147" s="31" t="s">
        <v>413</v>
      </c>
      <c r="D147" s="30"/>
      <c r="E147" s="10" t="s">
        <v>414</v>
      </c>
      <c r="F147" s="59">
        <f>F148</f>
        <v>50</v>
      </c>
    </row>
    <row r="148" spans="1:6" ht="25.5">
      <c r="A148" s="56"/>
      <c r="B148" s="31"/>
      <c r="C148" s="31"/>
      <c r="D148" s="30">
        <v>200</v>
      </c>
      <c r="E148" s="10" t="s">
        <v>354</v>
      </c>
      <c r="F148" s="59">
        <v>50</v>
      </c>
    </row>
    <row r="149" spans="1:6">
      <c r="A149" s="56"/>
      <c r="B149" s="31" t="s">
        <v>431</v>
      </c>
      <c r="C149" s="31"/>
      <c r="D149" s="31"/>
      <c r="E149" s="10" t="s">
        <v>316</v>
      </c>
      <c r="F149" s="57">
        <f>F150+F156+F160</f>
        <v>10877.434000000001</v>
      </c>
    </row>
    <row r="150" spans="1:6">
      <c r="A150" s="56"/>
      <c r="B150" s="31" t="s">
        <v>432</v>
      </c>
      <c r="C150" s="31"/>
      <c r="D150" s="31"/>
      <c r="E150" s="10" t="s">
        <v>317</v>
      </c>
      <c r="F150" s="57">
        <f>F151</f>
        <v>2600</v>
      </c>
    </row>
    <row r="151" spans="1:6" ht="38.25">
      <c r="A151" s="56"/>
      <c r="B151" s="31"/>
      <c r="C151" s="31" t="s">
        <v>377</v>
      </c>
      <c r="D151" s="31"/>
      <c r="E151" s="10" t="s">
        <v>376</v>
      </c>
      <c r="F151" s="57">
        <f>F152+F154</f>
        <v>2600</v>
      </c>
    </row>
    <row r="152" spans="1:6">
      <c r="A152" s="56"/>
      <c r="B152" s="31"/>
      <c r="C152" s="31" t="s">
        <v>378</v>
      </c>
      <c r="D152" s="31"/>
      <c r="E152" s="10" t="s">
        <v>60</v>
      </c>
      <c r="F152" s="57">
        <f>F153</f>
        <v>400</v>
      </c>
    </row>
    <row r="153" spans="1:6" ht="25.5">
      <c r="A153" s="56"/>
      <c r="B153" s="31"/>
      <c r="C153" s="31"/>
      <c r="D153" s="31" t="s">
        <v>303</v>
      </c>
      <c r="E153" s="10" t="s">
        <v>354</v>
      </c>
      <c r="F153" s="57">
        <v>400</v>
      </c>
    </row>
    <row r="154" spans="1:6" ht="25.5">
      <c r="A154" s="56"/>
      <c r="B154" s="31"/>
      <c r="C154" s="31" t="s">
        <v>379</v>
      </c>
      <c r="D154" s="29"/>
      <c r="E154" s="13" t="s">
        <v>61</v>
      </c>
      <c r="F154" s="57">
        <f>F155</f>
        <v>2200</v>
      </c>
    </row>
    <row r="155" spans="1:6" ht="25.5">
      <c r="A155" s="56"/>
      <c r="B155" s="31"/>
      <c r="C155" s="31"/>
      <c r="D155" s="31" t="s">
        <v>303</v>
      </c>
      <c r="E155" s="10" t="s">
        <v>354</v>
      </c>
      <c r="F155" s="57">
        <v>2200</v>
      </c>
    </row>
    <row r="156" spans="1:6">
      <c r="A156" s="56"/>
      <c r="B156" s="31" t="s">
        <v>433</v>
      </c>
      <c r="C156" s="31"/>
      <c r="D156" s="31"/>
      <c r="E156" s="10" t="s">
        <v>353</v>
      </c>
      <c r="F156" s="57">
        <f>F157</f>
        <v>1183.934</v>
      </c>
    </row>
    <row r="157" spans="1:6" ht="38.25">
      <c r="A157" s="56"/>
      <c r="B157" s="31"/>
      <c r="C157" s="31" t="s">
        <v>235</v>
      </c>
      <c r="D157" s="31"/>
      <c r="E157" s="47" t="s">
        <v>106</v>
      </c>
      <c r="F157" s="57">
        <f>F158</f>
        <v>1183.934</v>
      </c>
    </row>
    <row r="158" spans="1:6">
      <c r="A158" s="56"/>
      <c r="B158" s="31"/>
      <c r="C158" s="31" t="s">
        <v>412</v>
      </c>
      <c r="D158" s="31"/>
      <c r="E158" s="47" t="s">
        <v>47</v>
      </c>
      <c r="F158" s="57">
        <f>F159</f>
        <v>1183.934</v>
      </c>
    </row>
    <row r="159" spans="1:6" ht="25.5">
      <c r="A159" s="56"/>
      <c r="B159" s="31"/>
      <c r="C159" s="31"/>
      <c r="D159" s="31" t="s">
        <v>303</v>
      </c>
      <c r="E159" s="10" t="s">
        <v>354</v>
      </c>
      <c r="F159" s="57">
        <v>1183.934</v>
      </c>
    </row>
    <row r="160" spans="1:6">
      <c r="A160" s="56"/>
      <c r="B160" s="31" t="s">
        <v>434</v>
      </c>
      <c r="C160" s="31"/>
      <c r="D160" s="29"/>
      <c r="E160" s="10" t="s">
        <v>318</v>
      </c>
      <c r="F160" s="57">
        <f>F161</f>
        <v>7093.5</v>
      </c>
    </row>
    <row r="161" spans="1:6" ht="38.25">
      <c r="A161" s="56"/>
      <c r="B161" s="31"/>
      <c r="C161" s="31" t="s">
        <v>215</v>
      </c>
      <c r="D161" s="30"/>
      <c r="E161" s="13" t="s">
        <v>94</v>
      </c>
      <c r="F161" s="57">
        <f>F162+F172+F178</f>
        <v>7093.5</v>
      </c>
    </row>
    <row r="162" spans="1:6" ht="25.5">
      <c r="A162" s="56"/>
      <c r="B162" s="31"/>
      <c r="C162" s="31" t="s">
        <v>216</v>
      </c>
      <c r="D162" s="30"/>
      <c r="E162" s="13" t="s">
        <v>95</v>
      </c>
      <c r="F162" s="59">
        <f>F163</f>
        <v>5258.5</v>
      </c>
    </row>
    <row r="163" spans="1:6" ht="25.5">
      <c r="A163" s="56"/>
      <c r="B163" s="31"/>
      <c r="C163" s="31" t="s">
        <v>218</v>
      </c>
      <c r="D163" s="30"/>
      <c r="E163" s="13" t="s">
        <v>217</v>
      </c>
      <c r="F163" s="59">
        <f>F164+F166+F170+F168</f>
        <v>5258.5</v>
      </c>
    </row>
    <row r="164" spans="1:6" ht="25.5">
      <c r="A164" s="56"/>
      <c r="B164" s="31"/>
      <c r="C164" s="31" t="s">
        <v>402</v>
      </c>
      <c r="D164" s="30"/>
      <c r="E164" s="13" t="s">
        <v>403</v>
      </c>
      <c r="F164" s="59">
        <f>F165</f>
        <v>1500</v>
      </c>
    </row>
    <row r="165" spans="1:6" ht="25.5">
      <c r="A165" s="56"/>
      <c r="B165" s="31"/>
      <c r="C165" s="31"/>
      <c r="D165" s="30">
        <v>200</v>
      </c>
      <c r="E165" s="10" t="s">
        <v>354</v>
      </c>
      <c r="F165" s="59">
        <v>1500</v>
      </c>
    </row>
    <row r="166" spans="1:6" ht="25.5">
      <c r="A166" s="56"/>
      <c r="B166" s="31"/>
      <c r="C166" s="31" t="s">
        <v>404</v>
      </c>
      <c r="D166" s="30"/>
      <c r="E166" s="13" t="s">
        <v>405</v>
      </c>
      <c r="F166" s="59">
        <f>F167</f>
        <v>133</v>
      </c>
    </row>
    <row r="167" spans="1:6" ht="25.5">
      <c r="A167" s="56"/>
      <c r="B167" s="31"/>
      <c r="C167" s="31"/>
      <c r="D167" s="30">
        <v>200</v>
      </c>
      <c r="E167" s="10" t="s">
        <v>354</v>
      </c>
      <c r="F167" s="59">
        <v>133</v>
      </c>
    </row>
    <row r="168" spans="1:6" ht="25.5">
      <c r="A168" s="56"/>
      <c r="B168" s="31"/>
      <c r="C168" s="31" t="s">
        <v>374</v>
      </c>
      <c r="D168" s="30"/>
      <c r="E168" s="10" t="s">
        <v>375</v>
      </c>
      <c r="F168" s="59">
        <f>F169</f>
        <v>3500</v>
      </c>
    </row>
    <row r="169" spans="1:6" ht="25.5">
      <c r="A169" s="56"/>
      <c r="B169" s="31"/>
      <c r="C169" s="31"/>
      <c r="D169" s="30">
        <v>200</v>
      </c>
      <c r="E169" s="10" t="s">
        <v>354</v>
      </c>
      <c r="F169" s="59">
        <v>3500</v>
      </c>
    </row>
    <row r="170" spans="1:6" ht="51">
      <c r="A170" s="56"/>
      <c r="B170" s="31"/>
      <c r="C170" s="31" t="s">
        <v>356</v>
      </c>
      <c r="D170" s="30"/>
      <c r="E170" s="10" t="s">
        <v>109</v>
      </c>
      <c r="F170" s="59">
        <f>F171</f>
        <v>125.5</v>
      </c>
    </row>
    <row r="171" spans="1:6" ht="25.5">
      <c r="A171" s="56"/>
      <c r="B171" s="31"/>
      <c r="C171" s="31"/>
      <c r="D171" s="30">
        <v>200</v>
      </c>
      <c r="E171" s="10" t="s">
        <v>354</v>
      </c>
      <c r="F171" s="59">
        <v>125.5</v>
      </c>
    </row>
    <row r="172" spans="1:6" ht="25.5">
      <c r="A172" s="56"/>
      <c r="B172" s="31"/>
      <c r="C172" s="31" t="s">
        <v>222</v>
      </c>
      <c r="D172" s="30"/>
      <c r="E172" s="13" t="s">
        <v>97</v>
      </c>
      <c r="F172" s="59">
        <f>F173</f>
        <v>1700</v>
      </c>
    </row>
    <row r="173" spans="1:6" ht="25.5">
      <c r="A173" s="56"/>
      <c r="B173" s="31"/>
      <c r="C173" s="31" t="s">
        <v>224</v>
      </c>
      <c r="D173" s="30"/>
      <c r="E173" s="13" t="s">
        <v>223</v>
      </c>
      <c r="F173" s="59">
        <f>F174+F176</f>
        <v>1700</v>
      </c>
    </row>
    <row r="174" spans="1:6" ht="25.5">
      <c r="A174" s="56"/>
      <c r="B174" s="31"/>
      <c r="C174" s="31" t="s">
        <v>279</v>
      </c>
      <c r="D174" s="30"/>
      <c r="E174" s="13" t="s">
        <v>40</v>
      </c>
      <c r="F174" s="59">
        <f>F175</f>
        <v>1500</v>
      </c>
    </row>
    <row r="175" spans="1:6" ht="25.5">
      <c r="A175" s="56"/>
      <c r="B175" s="31"/>
      <c r="C175" s="31"/>
      <c r="D175" s="30">
        <v>200</v>
      </c>
      <c r="E175" s="10" t="s">
        <v>354</v>
      </c>
      <c r="F175" s="59">
        <v>1500</v>
      </c>
    </row>
    <row r="176" spans="1:6" ht="25.5">
      <c r="A176" s="56"/>
      <c r="B176" s="31"/>
      <c r="C176" s="31" t="s">
        <v>280</v>
      </c>
      <c r="D176" s="30"/>
      <c r="E176" s="13" t="s">
        <v>41</v>
      </c>
      <c r="F176" s="59">
        <f>F177</f>
        <v>200</v>
      </c>
    </row>
    <row r="177" spans="1:6" ht="25.5">
      <c r="A177" s="56"/>
      <c r="B177" s="31"/>
      <c r="C177" s="31"/>
      <c r="D177" s="30">
        <v>200</v>
      </c>
      <c r="E177" s="10" t="s">
        <v>354</v>
      </c>
      <c r="F177" s="59">
        <v>200</v>
      </c>
    </row>
    <row r="178" spans="1:6">
      <c r="A178" s="56"/>
      <c r="B178" s="31"/>
      <c r="C178" s="31" t="s">
        <v>225</v>
      </c>
      <c r="D178" s="30"/>
      <c r="E178" s="13" t="s">
        <v>98</v>
      </c>
      <c r="F178" s="59">
        <f>F179</f>
        <v>135</v>
      </c>
    </row>
    <row r="179" spans="1:6">
      <c r="A179" s="56"/>
      <c r="B179" s="31"/>
      <c r="C179" s="31" t="s">
        <v>226</v>
      </c>
      <c r="D179" s="30"/>
      <c r="E179" s="13" t="s">
        <v>255</v>
      </c>
      <c r="F179" s="59">
        <f>F180+F182</f>
        <v>135</v>
      </c>
    </row>
    <row r="180" spans="1:6" ht="25.5">
      <c r="A180" s="56"/>
      <c r="B180" s="31"/>
      <c r="C180" s="31" t="s">
        <v>281</v>
      </c>
      <c r="D180" s="30"/>
      <c r="E180" s="13" t="s">
        <v>319</v>
      </c>
      <c r="F180" s="59">
        <f>F181</f>
        <v>130</v>
      </c>
    </row>
    <row r="181" spans="1:6" ht="25.5">
      <c r="A181" s="56"/>
      <c r="B181" s="31"/>
      <c r="C181" s="31"/>
      <c r="D181" s="30">
        <v>200</v>
      </c>
      <c r="E181" s="10" t="s">
        <v>354</v>
      </c>
      <c r="F181" s="59">
        <v>130</v>
      </c>
    </row>
    <row r="182" spans="1:6" ht="25.5">
      <c r="A182" s="56"/>
      <c r="B182" s="31"/>
      <c r="C182" s="31" t="s">
        <v>282</v>
      </c>
      <c r="D182" s="30"/>
      <c r="E182" s="13" t="s">
        <v>320</v>
      </c>
      <c r="F182" s="59">
        <f>F183</f>
        <v>5</v>
      </c>
    </row>
    <row r="183" spans="1:6" ht="25.5">
      <c r="A183" s="56"/>
      <c r="B183" s="31"/>
      <c r="C183" s="31"/>
      <c r="D183" s="30">
        <v>200</v>
      </c>
      <c r="E183" s="10" t="s">
        <v>354</v>
      </c>
      <c r="F183" s="59">
        <v>5</v>
      </c>
    </row>
    <row r="184" spans="1:6">
      <c r="A184" s="56"/>
      <c r="B184" s="31" t="s">
        <v>435</v>
      </c>
      <c r="C184" s="31"/>
      <c r="D184" s="29"/>
      <c r="E184" s="10" t="s">
        <v>321</v>
      </c>
      <c r="F184" s="57">
        <f>F185+F206+F234+F244+F228</f>
        <v>159161.859</v>
      </c>
    </row>
    <row r="185" spans="1:6">
      <c r="A185" s="56"/>
      <c r="B185" s="31" t="s">
        <v>436</v>
      </c>
      <c r="C185" s="31"/>
      <c r="D185" s="29"/>
      <c r="E185" s="10" t="s">
        <v>322</v>
      </c>
      <c r="F185" s="57">
        <f>F186+F195</f>
        <v>68355.562000000005</v>
      </c>
    </row>
    <row r="186" spans="1:6" ht="51">
      <c r="A186" s="56"/>
      <c r="B186" s="31"/>
      <c r="C186" s="31" t="s">
        <v>137</v>
      </c>
      <c r="D186" s="30"/>
      <c r="E186" s="13" t="s">
        <v>74</v>
      </c>
      <c r="F186" s="57">
        <f>F187</f>
        <v>14124.651</v>
      </c>
    </row>
    <row r="187" spans="1:6" ht="38.25">
      <c r="A187" s="56"/>
      <c r="B187" s="31"/>
      <c r="C187" s="31" t="s">
        <v>138</v>
      </c>
      <c r="D187" s="30"/>
      <c r="E187" s="13" t="s">
        <v>75</v>
      </c>
      <c r="F187" s="59">
        <f>F188</f>
        <v>14124.651</v>
      </c>
    </row>
    <row r="188" spans="1:6" ht="38.25">
      <c r="A188" s="56"/>
      <c r="B188" s="31"/>
      <c r="C188" s="31" t="s">
        <v>139</v>
      </c>
      <c r="D188" s="30"/>
      <c r="E188" s="13" t="s">
        <v>145</v>
      </c>
      <c r="F188" s="59">
        <f>F189+F191+F193</f>
        <v>14124.651</v>
      </c>
    </row>
    <row r="189" spans="1:6" ht="38.25">
      <c r="A189" s="56"/>
      <c r="B189" s="31"/>
      <c r="C189" s="31" t="s">
        <v>373</v>
      </c>
      <c r="D189" s="30"/>
      <c r="E189" s="13" t="s">
        <v>357</v>
      </c>
      <c r="F189" s="59">
        <f>F190</f>
        <v>1000</v>
      </c>
    </row>
    <row r="190" spans="1:6" ht="38.25">
      <c r="A190" s="56"/>
      <c r="B190" s="31"/>
      <c r="C190" s="31"/>
      <c r="D190" s="30">
        <v>600</v>
      </c>
      <c r="E190" s="13" t="s">
        <v>260</v>
      </c>
      <c r="F190" s="59">
        <v>1000</v>
      </c>
    </row>
    <row r="191" spans="1:6" ht="25.5">
      <c r="A191" s="56"/>
      <c r="B191" s="31"/>
      <c r="C191" s="31" t="s">
        <v>389</v>
      </c>
      <c r="D191" s="30"/>
      <c r="E191" s="13" t="s">
        <v>391</v>
      </c>
      <c r="F191" s="59">
        <f>F192</f>
        <v>6286.9</v>
      </c>
    </row>
    <row r="192" spans="1:6" ht="38.25">
      <c r="A192" s="56"/>
      <c r="B192" s="31"/>
      <c r="C192" s="31"/>
      <c r="D192" s="30">
        <v>600</v>
      </c>
      <c r="E192" s="13" t="s">
        <v>260</v>
      </c>
      <c r="F192" s="59">
        <v>6286.9</v>
      </c>
    </row>
    <row r="193" spans="1:6" ht="25.5">
      <c r="A193" s="56"/>
      <c r="B193" s="31"/>
      <c r="C193" s="31" t="s">
        <v>390</v>
      </c>
      <c r="D193" s="30"/>
      <c r="E193" s="13" t="s">
        <v>392</v>
      </c>
      <c r="F193" s="59">
        <f>F194</f>
        <v>6837.7510000000002</v>
      </c>
    </row>
    <row r="194" spans="1:6" ht="38.25">
      <c r="A194" s="56"/>
      <c r="B194" s="31"/>
      <c r="C194" s="31"/>
      <c r="D194" s="30">
        <v>600</v>
      </c>
      <c r="E194" s="13" t="s">
        <v>260</v>
      </c>
      <c r="F194" s="59">
        <v>6837.7510000000002</v>
      </c>
    </row>
    <row r="195" spans="1:6" ht="25.5">
      <c r="A195" s="56"/>
      <c r="B195" s="31"/>
      <c r="C195" s="31" t="s">
        <v>165</v>
      </c>
      <c r="D195" s="30"/>
      <c r="E195" s="13" t="s">
        <v>81</v>
      </c>
      <c r="F195" s="57">
        <f>F196</f>
        <v>54230.911</v>
      </c>
    </row>
    <row r="196" spans="1:6" ht="25.5">
      <c r="A196" s="56"/>
      <c r="B196" s="31"/>
      <c r="C196" s="31" t="s">
        <v>166</v>
      </c>
      <c r="D196" s="30"/>
      <c r="E196" s="13" t="s">
        <v>82</v>
      </c>
      <c r="F196" s="59">
        <f>F197</f>
        <v>54230.911</v>
      </c>
    </row>
    <row r="197" spans="1:6" ht="25.5">
      <c r="A197" s="56"/>
      <c r="B197" s="31"/>
      <c r="C197" s="31" t="s">
        <v>168</v>
      </c>
      <c r="D197" s="30"/>
      <c r="E197" s="13" t="s">
        <v>167</v>
      </c>
      <c r="F197" s="59">
        <f>F198+F200+F202+F204</f>
        <v>54230.911</v>
      </c>
    </row>
    <row r="198" spans="1:6" ht="38.25">
      <c r="A198" s="56"/>
      <c r="B198" s="31"/>
      <c r="C198" s="31" t="s">
        <v>169</v>
      </c>
      <c r="D198" s="30"/>
      <c r="E198" s="13" t="s">
        <v>15</v>
      </c>
      <c r="F198" s="59">
        <f>F199</f>
        <v>42.73</v>
      </c>
    </row>
    <row r="199" spans="1:6" ht="38.25">
      <c r="A199" s="56"/>
      <c r="B199" s="31"/>
      <c r="C199" s="31"/>
      <c r="D199" s="30">
        <v>600</v>
      </c>
      <c r="E199" s="13" t="s">
        <v>260</v>
      </c>
      <c r="F199" s="59">
        <v>42.73</v>
      </c>
    </row>
    <row r="200" spans="1:6" ht="25.5">
      <c r="A200" s="56"/>
      <c r="B200" s="31"/>
      <c r="C200" s="31" t="s">
        <v>170</v>
      </c>
      <c r="D200" s="30"/>
      <c r="E200" s="13" t="s">
        <v>16</v>
      </c>
      <c r="F200" s="59">
        <f>F201</f>
        <v>1238.5</v>
      </c>
    </row>
    <row r="201" spans="1:6" ht="38.25">
      <c r="A201" s="56"/>
      <c r="B201" s="31"/>
      <c r="C201" s="31"/>
      <c r="D201" s="30">
        <v>600</v>
      </c>
      <c r="E201" s="13" t="s">
        <v>260</v>
      </c>
      <c r="F201" s="59">
        <v>1238.5</v>
      </c>
    </row>
    <row r="202" spans="1:6" ht="63.75">
      <c r="A202" s="56"/>
      <c r="B202" s="31"/>
      <c r="C202" s="31" t="s">
        <v>172</v>
      </c>
      <c r="D202" s="30"/>
      <c r="E202" s="13" t="s">
        <v>18</v>
      </c>
      <c r="F202" s="59">
        <f>F203</f>
        <v>30607.5</v>
      </c>
    </row>
    <row r="203" spans="1:6" ht="38.25">
      <c r="A203" s="56"/>
      <c r="B203" s="31"/>
      <c r="C203" s="31"/>
      <c r="D203" s="30">
        <v>600</v>
      </c>
      <c r="E203" s="13" t="s">
        <v>260</v>
      </c>
      <c r="F203" s="59">
        <v>30607.5</v>
      </c>
    </row>
    <row r="204" spans="1:6" ht="51">
      <c r="A204" s="56"/>
      <c r="B204" s="31"/>
      <c r="C204" s="31" t="s">
        <v>267</v>
      </c>
      <c r="D204" s="30"/>
      <c r="E204" s="13" t="s">
        <v>323</v>
      </c>
      <c r="F204" s="59">
        <f>F205</f>
        <v>22342.181</v>
      </c>
    </row>
    <row r="205" spans="1:6" ht="38.25">
      <c r="A205" s="56"/>
      <c r="B205" s="31"/>
      <c r="C205" s="31"/>
      <c r="D205" s="30">
        <v>600</v>
      </c>
      <c r="E205" s="13" t="s">
        <v>260</v>
      </c>
      <c r="F205" s="59">
        <v>22342.181</v>
      </c>
    </row>
    <row r="206" spans="1:6">
      <c r="A206" s="56"/>
      <c r="B206" s="31" t="s">
        <v>437</v>
      </c>
      <c r="C206" s="31"/>
      <c r="D206" s="29"/>
      <c r="E206" s="10" t="s">
        <v>324</v>
      </c>
      <c r="F206" s="57">
        <f>F207+F212+F223</f>
        <v>55713.02</v>
      </c>
    </row>
    <row r="207" spans="1:6" ht="51">
      <c r="A207" s="56"/>
      <c r="B207" s="31"/>
      <c r="C207" s="31" t="s">
        <v>137</v>
      </c>
      <c r="D207" s="29"/>
      <c r="E207" s="13" t="s">
        <v>74</v>
      </c>
      <c r="F207" s="57">
        <f>F208</f>
        <v>1000</v>
      </c>
    </row>
    <row r="208" spans="1:6" ht="38.25">
      <c r="A208" s="56"/>
      <c r="B208" s="31"/>
      <c r="C208" s="31" t="s">
        <v>138</v>
      </c>
      <c r="D208" s="29"/>
      <c r="E208" s="13" t="s">
        <v>75</v>
      </c>
      <c r="F208" s="57">
        <f>F209</f>
        <v>1000</v>
      </c>
    </row>
    <row r="209" spans="1:6" ht="38.25">
      <c r="A209" s="56"/>
      <c r="B209" s="31"/>
      <c r="C209" s="31" t="s">
        <v>139</v>
      </c>
      <c r="D209" s="30"/>
      <c r="E209" s="13" t="s">
        <v>145</v>
      </c>
      <c r="F209" s="59">
        <f>F210</f>
        <v>1000</v>
      </c>
    </row>
    <row r="210" spans="1:6" ht="38.25">
      <c r="A210" s="56"/>
      <c r="B210" s="31"/>
      <c r="C210" s="31" t="s">
        <v>373</v>
      </c>
      <c r="D210" s="30"/>
      <c r="E210" s="13" t="s">
        <v>357</v>
      </c>
      <c r="F210" s="59">
        <f>F211</f>
        <v>1000</v>
      </c>
    </row>
    <row r="211" spans="1:6" ht="38.25">
      <c r="A211" s="56"/>
      <c r="B211" s="31"/>
      <c r="C211" s="31"/>
      <c r="D211" s="30">
        <v>600</v>
      </c>
      <c r="E211" s="13" t="s">
        <v>260</v>
      </c>
      <c r="F211" s="59">
        <v>1000</v>
      </c>
    </row>
    <row r="212" spans="1:6" ht="25.5">
      <c r="A212" s="56"/>
      <c r="B212" s="31"/>
      <c r="C212" s="31" t="s">
        <v>165</v>
      </c>
      <c r="D212" s="30"/>
      <c r="E212" s="13" t="s">
        <v>81</v>
      </c>
      <c r="F212" s="57">
        <f>F213</f>
        <v>54213.02</v>
      </c>
    </row>
    <row r="213" spans="1:6" ht="25.5">
      <c r="A213" s="56"/>
      <c r="B213" s="31"/>
      <c r="C213" s="31" t="s">
        <v>173</v>
      </c>
      <c r="D213" s="30"/>
      <c r="E213" s="10" t="s">
        <v>83</v>
      </c>
      <c r="F213" s="57">
        <f>F214</f>
        <v>54213.02</v>
      </c>
    </row>
    <row r="214" spans="1:6" ht="25.5">
      <c r="A214" s="56"/>
      <c r="B214" s="31"/>
      <c r="C214" s="31" t="s">
        <v>175</v>
      </c>
      <c r="D214" s="30"/>
      <c r="E214" s="10" t="s">
        <v>174</v>
      </c>
      <c r="F214" s="57">
        <f>F215+F217+F219+F221</f>
        <v>54213.02</v>
      </c>
    </row>
    <row r="215" spans="1:6" ht="77.25">
      <c r="A215" s="56"/>
      <c r="B215" s="31"/>
      <c r="C215" s="31" t="s">
        <v>176</v>
      </c>
      <c r="D215" s="30"/>
      <c r="E215" s="10" t="s">
        <v>284</v>
      </c>
      <c r="F215" s="60">
        <f>F216</f>
        <v>33113.1</v>
      </c>
    </row>
    <row r="216" spans="1:6" ht="38.25">
      <c r="A216" s="56"/>
      <c r="B216" s="31"/>
      <c r="C216" s="31"/>
      <c r="D216" s="30">
        <v>600</v>
      </c>
      <c r="E216" s="13" t="s">
        <v>260</v>
      </c>
      <c r="F216" s="59">
        <v>33113.1</v>
      </c>
    </row>
    <row r="217" spans="1:6" ht="26.25">
      <c r="A217" s="56"/>
      <c r="B217" s="31"/>
      <c r="C217" s="31" t="s">
        <v>177</v>
      </c>
      <c r="D217" s="30"/>
      <c r="E217" s="10" t="s">
        <v>20</v>
      </c>
      <c r="F217" s="60">
        <f>F218</f>
        <v>1236.8</v>
      </c>
    </row>
    <row r="218" spans="1:6" ht="38.25">
      <c r="A218" s="56"/>
      <c r="B218" s="31"/>
      <c r="C218" s="31"/>
      <c r="D218" s="30">
        <v>600</v>
      </c>
      <c r="E218" s="13" t="s">
        <v>260</v>
      </c>
      <c r="F218" s="59">
        <v>1236.8</v>
      </c>
    </row>
    <row r="219" spans="1:6" ht="26.25">
      <c r="A219" s="56"/>
      <c r="B219" s="31"/>
      <c r="C219" s="31" t="s">
        <v>178</v>
      </c>
      <c r="D219" s="30"/>
      <c r="E219" s="10" t="s">
        <v>16</v>
      </c>
      <c r="F219" s="60">
        <f>F220</f>
        <v>1178.2</v>
      </c>
    </row>
    <row r="220" spans="1:6" ht="38.25">
      <c r="A220" s="56"/>
      <c r="B220" s="31"/>
      <c r="C220" s="31"/>
      <c r="D220" s="30">
        <v>600</v>
      </c>
      <c r="E220" s="13" t="s">
        <v>260</v>
      </c>
      <c r="F220" s="59">
        <v>1178.2</v>
      </c>
    </row>
    <row r="221" spans="1:6" ht="64.5">
      <c r="A221" s="56"/>
      <c r="B221" s="31"/>
      <c r="C221" s="31" t="s">
        <v>182</v>
      </c>
      <c r="D221" s="30"/>
      <c r="E221" s="10" t="s">
        <v>325</v>
      </c>
      <c r="F221" s="60">
        <f>F222</f>
        <v>18684.919999999998</v>
      </c>
    </row>
    <row r="222" spans="1:6" ht="38.25">
      <c r="A222" s="56"/>
      <c r="B222" s="31"/>
      <c r="C222" s="31"/>
      <c r="D222" s="30">
        <v>600</v>
      </c>
      <c r="E222" s="13" t="s">
        <v>260</v>
      </c>
      <c r="F222" s="59">
        <v>18684.919999999998</v>
      </c>
    </row>
    <row r="223" spans="1:6" ht="25.5">
      <c r="A223" s="56"/>
      <c r="B223" s="31"/>
      <c r="C223" s="31" t="s">
        <v>188</v>
      </c>
      <c r="D223" s="30"/>
      <c r="E223" s="13" t="s">
        <v>85</v>
      </c>
      <c r="F223" s="57">
        <f>F224</f>
        <v>500</v>
      </c>
    </row>
    <row r="224" spans="1:6" ht="38.25">
      <c r="A224" s="56"/>
      <c r="B224" s="31"/>
      <c r="C224" s="31" t="s">
        <v>193</v>
      </c>
      <c r="D224" s="30"/>
      <c r="E224" s="13" t="s">
        <v>87</v>
      </c>
      <c r="F224" s="57">
        <f>F225</f>
        <v>500</v>
      </c>
    </row>
    <row r="225" spans="1:6" ht="38.25">
      <c r="A225" s="56"/>
      <c r="B225" s="31"/>
      <c r="C225" s="31" t="s">
        <v>195</v>
      </c>
      <c r="D225" s="30"/>
      <c r="E225" s="13" t="s">
        <v>345</v>
      </c>
      <c r="F225" s="57">
        <f>F226</f>
        <v>500</v>
      </c>
    </row>
    <row r="226" spans="1:6" ht="38.25">
      <c r="A226" s="56"/>
      <c r="B226" s="31"/>
      <c r="C226" s="31" t="s">
        <v>400</v>
      </c>
      <c r="D226" s="30"/>
      <c r="E226" s="13" t="s">
        <v>401</v>
      </c>
      <c r="F226" s="59">
        <f>F227</f>
        <v>500</v>
      </c>
    </row>
    <row r="227" spans="1:6" ht="38.25">
      <c r="A227" s="56"/>
      <c r="B227" s="31"/>
      <c r="C227" s="31"/>
      <c r="D227" s="30">
        <v>600</v>
      </c>
      <c r="E227" s="13" t="s">
        <v>260</v>
      </c>
      <c r="F227" s="59">
        <v>500</v>
      </c>
    </row>
    <row r="228" spans="1:6">
      <c r="A228" s="56"/>
      <c r="B228" s="31" t="s">
        <v>438</v>
      </c>
      <c r="C228" s="31"/>
      <c r="D228" s="30"/>
      <c r="E228" s="13" t="s">
        <v>417</v>
      </c>
      <c r="F228" s="59">
        <f>F229</f>
        <v>31547.327000000001</v>
      </c>
    </row>
    <row r="229" spans="1:6" ht="25.5">
      <c r="A229" s="56"/>
      <c r="B229" s="31"/>
      <c r="C229" s="31" t="s">
        <v>165</v>
      </c>
      <c r="D229" s="30"/>
      <c r="E229" s="13" t="s">
        <v>81</v>
      </c>
      <c r="F229" s="59">
        <f>F230</f>
        <v>31547.327000000001</v>
      </c>
    </row>
    <row r="230" spans="1:6" ht="25.5">
      <c r="A230" s="56"/>
      <c r="B230" s="31"/>
      <c r="C230" s="31" t="s">
        <v>183</v>
      </c>
      <c r="D230" s="30"/>
      <c r="E230" s="13" t="s">
        <v>84</v>
      </c>
      <c r="F230" s="59">
        <f>F231</f>
        <v>31547.327000000001</v>
      </c>
    </row>
    <row r="231" spans="1:6" ht="25.5">
      <c r="A231" s="56"/>
      <c r="B231" s="31"/>
      <c r="C231" s="31" t="s">
        <v>185</v>
      </c>
      <c r="D231" s="30"/>
      <c r="E231" s="13" t="s">
        <v>184</v>
      </c>
      <c r="F231" s="59">
        <f>F232</f>
        <v>31547.327000000001</v>
      </c>
    </row>
    <row r="232" spans="1:6" ht="51">
      <c r="A232" s="56"/>
      <c r="B232" s="31"/>
      <c r="C232" s="31" t="s">
        <v>271</v>
      </c>
      <c r="D232" s="30"/>
      <c r="E232" s="13" t="s">
        <v>326</v>
      </c>
      <c r="F232" s="59">
        <f>F233</f>
        <v>31547.327000000001</v>
      </c>
    </row>
    <row r="233" spans="1:6" ht="38.25">
      <c r="A233" s="56"/>
      <c r="B233" s="31"/>
      <c r="C233" s="31"/>
      <c r="D233" s="30">
        <v>600</v>
      </c>
      <c r="E233" s="13" t="s">
        <v>260</v>
      </c>
      <c r="F233" s="59">
        <v>31547.327000000001</v>
      </c>
    </row>
    <row r="234" spans="1:6">
      <c r="A234" s="56"/>
      <c r="B234" s="31" t="s">
        <v>439</v>
      </c>
      <c r="C234" s="31"/>
      <c r="D234" s="29"/>
      <c r="E234" s="10" t="s">
        <v>327</v>
      </c>
      <c r="F234" s="57">
        <f>F235</f>
        <v>3272.8</v>
      </c>
    </row>
    <row r="235" spans="1:6" ht="25.5">
      <c r="A235" s="56"/>
      <c r="B235" s="31"/>
      <c r="C235" s="31" t="s">
        <v>188</v>
      </c>
      <c r="D235" s="30"/>
      <c r="E235" s="13" t="s">
        <v>85</v>
      </c>
      <c r="F235" s="57">
        <f>F236</f>
        <v>3272.8</v>
      </c>
    </row>
    <row r="236" spans="1:6" ht="25.5">
      <c r="A236" s="56"/>
      <c r="B236" s="31"/>
      <c r="C236" s="31" t="s">
        <v>189</v>
      </c>
      <c r="D236" s="30"/>
      <c r="E236" s="13" t="s">
        <v>86</v>
      </c>
      <c r="F236" s="57">
        <f>F237</f>
        <v>3272.8</v>
      </c>
    </row>
    <row r="237" spans="1:6" ht="25.5">
      <c r="A237" s="56"/>
      <c r="B237" s="31"/>
      <c r="C237" s="31" t="s">
        <v>191</v>
      </c>
      <c r="D237" s="30"/>
      <c r="E237" s="13" t="s">
        <v>190</v>
      </c>
      <c r="F237" s="57">
        <f>F238+F241</f>
        <v>3272.8</v>
      </c>
    </row>
    <row r="238" spans="1:6" ht="25.5">
      <c r="A238" s="56"/>
      <c r="B238" s="31"/>
      <c r="C238" s="31" t="s">
        <v>192</v>
      </c>
      <c r="D238" s="30"/>
      <c r="E238" s="13" t="s">
        <v>25</v>
      </c>
      <c r="F238" s="59">
        <f>SUM(F239:F240)</f>
        <v>1622.8</v>
      </c>
    </row>
    <row r="239" spans="1:6" ht="25.5">
      <c r="A239" s="56"/>
      <c r="B239" s="31"/>
      <c r="C239" s="31"/>
      <c r="D239" s="30">
        <v>300</v>
      </c>
      <c r="E239" s="10" t="s">
        <v>262</v>
      </c>
      <c r="F239" s="59">
        <v>300</v>
      </c>
    </row>
    <row r="240" spans="1:6" ht="38.25">
      <c r="A240" s="56"/>
      <c r="B240" s="31"/>
      <c r="C240" s="31"/>
      <c r="D240" s="30">
        <v>600</v>
      </c>
      <c r="E240" s="13" t="s">
        <v>260</v>
      </c>
      <c r="F240" s="59">
        <v>1322.8</v>
      </c>
    </row>
    <row r="241" spans="1:6" ht="38.25">
      <c r="A241" s="56"/>
      <c r="B241" s="31"/>
      <c r="C241" s="31" t="s">
        <v>272</v>
      </c>
      <c r="D241" s="30"/>
      <c r="E241" s="13" t="s">
        <v>26</v>
      </c>
      <c r="F241" s="59">
        <f>SUM(F242:F243)</f>
        <v>1650</v>
      </c>
    </row>
    <row r="242" spans="1:6" ht="25.5">
      <c r="A242" s="56"/>
      <c r="B242" s="31"/>
      <c r="C242" s="31"/>
      <c r="D242" s="30">
        <v>200</v>
      </c>
      <c r="E242" s="10" t="s">
        <v>354</v>
      </c>
      <c r="F242" s="59">
        <v>650</v>
      </c>
    </row>
    <row r="243" spans="1:6" ht="38.25">
      <c r="A243" s="56"/>
      <c r="B243" s="31"/>
      <c r="C243" s="31"/>
      <c r="D243" s="30">
        <v>600</v>
      </c>
      <c r="E243" s="13" t="s">
        <v>260</v>
      </c>
      <c r="F243" s="57">
        <v>1000</v>
      </c>
    </row>
    <row r="244" spans="1:6">
      <c r="A244" s="56"/>
      <c r="B244" s="31" t="s">
        <v>440</v>
      </c>
      <c r="C244" s="31"/>
      <c r="D244" s="29"/>
      <c r="E244" s="10" t="s">
        <v>328</v>
      </c>
      <c r="F244" s="57">
        <f>F245+F250</f>
        <v>273.14999999999998</v>
      </c>
    </row>
    <row r="245" spans="1:6" ht="38.25">
      <c r="A245" s="56"/>
      <c r="B245" s="31"/>
      <c r="C245" s="31" t="s">
        <v>161</v>
      </c>
      <c r="D245" s="30"/>
      <c r="E245" s="13" t="s">
        <v>79</v>
      </c>
      <c r="F245" s="57">
        <f>F246</f>
        <v>40</v>
      </c>
    </row>
    <row r="246" spans="1:6" ht="38.25">
      <c r="A246" s="56"/>
      <c r="B246" s="31"/>
      <c r="C246" s="31" t="s">
        <v>162</v>
      </c>
      <c r="D246" s="30"/>
      <c r="E246" s="13" t="s">
        <v>80</v>
      </c>
      <c r="F246" s="59">
        <f>F247</f>
        <v>40</v>
      </c>
    </row>
    <row r="247" spans="1:6" ht="38.25">
      <c r="A247" s="56"/>
      <c r="B247" s="31"/>
      <c r="C247" s="31" t="s">
        <v>164</v>
      </c>
      <c r="D247" s="30"/>
      <c r="E247" s="13" t="s">
        <v>163</v>
      </c>
      <c r="F247" s="59">
        <f>F248</f>
        <v>40</v>
      </c>
    </row>
    <row r="248" spans="1:6" ht="38.25">
      <c r="A248" s="56"/>
      <c r="B248" s="31"/>
      <c r="C248" s="31" t="s">
        <v>266</v>
      </c>
      <c r="D248" s="30"/>
      <c r="E248" s="13" t="s">
        <v>14</v>
      </c>
      <c r="F248" s="59">
        <f>F249</f>
        <v>40</v>
      </c>
    </row>
    <row r="249" spans="1:6" ht="25.5">
      <c r="A249" s="56"/>
      <c r="B249" s="31"/>
      <c r="C249" s="31"/>
      <c r="D249" s="30">
        <v>200</v>
      </c>
      <c r="E249" s="10" t="s">
        <v>354</v>
      </c>
      <c r="F249" s="59">
        <v>40</v>
      </c>
    </row>
    <row r="250" spans="1:6" ht="25.5">
      <c r="A250" s="56"/>
      <c r="B250" s="31"/>
      <c r="C250" s="31" t="s">
        <v>199</v>
      </c>
      <c r="D250" s="30"/>
      <c r="E250" s="10" t="s">
        <v>88</v>
      </c>
      <c r="F250" s="59">
        <f>F251</f>
        <v>233.15</v>
      </c>
    </row>
    <row r="251" spans="1:6" ht="25.5">
      <c r="A251" s="56"/>
      <c r="B251" s="31"/>
      <c r="C251" s="31" t="s">
        <v>200</v>
      </c>
      <c r="D251" s="30"/>
      <c r="E251" s="13" t="s">
        <v>89</v>
      </c>
      <c r="F251" s="59">
        <f>F252</f>
        <v>233.15</v>
      </c>
    </row>
    <row r="252" spans="1:6" ht="25.5">
      <c r="A252" s="56"/>
      <c r="B252" s="31"/>
      <c r="C252" s="31" t="s">
        <v>202</v>
      </c>
      <c r="D252" s="30"/>
      <c r="E252" s="13" t="s">
        <v>201</v>
      </c>
      <c r="F252" s="59">
        <f>F253+F255</f>
        <v>233.15</v>
      </c>
    </row>
    <row r="253" spans="1:6">
      <c r="A253" s="56"/>
      <c r="B253" s="31"/>
      <c r="C253" s="31" t="s">
        <v>269</v>
      </c>
      <c r="D253" s="30"/>
      <c r="E253" s="10" t="s">
        <v>32</v>
      </c>
      <c r="F253" s="59">
        <f>F254</f>
        <v>136.05000000000001</v>
      </c>
    </row>
    <row r="254" spans="1:6" ht="25.5">
      <c r="A254" s="56"/>
      <c r="B254" s="31"/>
      <c r="C254" s="31"/>
      <c r="D254" s="30">
        <v>200</v>
      </c>
      <c r="E254" s="10" t="s">
        <v>354</v>
      </c>
      <c r="F254" s="59">
        <v>136.05000000000001</v>
      </c>
    </row>
    <row r="255" spans="1:6">
      <c r="A255" s="56"/>
      <c r="B255" s="31"/>
      <c r="C255" s="31" t="s">
        <v>273</v>
      </c>
      <c r="D255" s="30"/>
      <c r="E255" s="10" t="s">
        <v>33</v>
      </c>
      <c r="F255" s="59">
        <f>F256+F257</f>
        <v>97.1</v>
      </c>
    </row>
    <row r="256" spans="1:6" ht="25.5">
      <c r="A256" s="56"/>
      <c r="B256" s="31"/>
      <c r="C256" s="31"/>
      <c r="D256" s="30">
        <v>200</v>
      </c>
      <c r="E256" s="10" t="s">
        <v>354</v>
      </c>
      <c r="F256" s="59">
        <v>58.1</v>
      </c>
    </row>
    <row r="257" spans="1:6" ht="38.25">
      <c r="A257" s="56"/>
      <c r="B257" s="31"/>
      <c r="C257" s="31"/>
      <c r="D257" s="30">
        <v>600</v>
      </c>
      <c r="E257" s="13" t="s">
        <v>260</v>
      </c>
      <c r="F257" s="59">
        <v>39</v>
      </c>
    </row>
    <row r="258" spans="1:6">
      <c r="A258" s="56"/>
      <c r="B258" s="31" t="s">
        <v>441</v>
      </c>
      <c r="C258" s="31"/>
      <c r="D258" s="29"/>
      <c r="E258" s="10" t="s">
        <v>329</v>
      </c>
      <c r="F258" s="57">
        <f>F259</f>
        <v>13043.591999999999</v>
      </c>
    </row>
    <row r="259" spans="1:6">
      <c r="A259" s="56"/>
      <c r="B259" s="31" t="s">
        <v>442</v>
      </c>
      <c r="C259" s="31"/>
      <c r="D259" s="29"/>
      <c r="E259" s="10" t="s">
        <v>330</v>
      </c>
      <c r="F259" s="57">
        <f>F260+F273+F285</f>
        <v>13043.591999999999</v>
      </c>
    </row>
    <row r="260" spans="1:6" ht="25.5">
      <c r="A260" s="56"/>
      <c r="B260" s="31"/>
      <c r="C260" s="31" t="s">
        <v>121</v>
      </c>
      <c r="D260" s="30"/>
      <c r="E260" s="13" t="s">
        <v>68</v>
      </c>
      <c r="F260" s="57">
        <f>F261+F265+F269</f>
        <v>135</v>
      </c>
    </row>
    <row r="261" spans="1:6" ht="25.5">
      <c r="A261" s="56"/>
      <c r="B261" s="31"/>
      <c r="C261" s="31" t="s">
        <v>128</v>
      </c>
      <c r="D261" s="30"/>
      <c r="E261" s="10" t="s">
        <v>71</v>
      </c>
      <c r="F261" s="57">
        <f>F262</f>
        <v>40</v>
      </c>
    </row>
    <row r="262" spans="1:6" ht="25.5">
      <c r="A262" s="56"/>
      <c r="B262" s="31"/>
      <c r="C262" s="31" t="s">
        <v>130</v>
      </c>
      <c r="D262" s="30"/>
      <c r="E262" s="10" t="s">
        <v>129</v>
      </c>
      <c r="F262" s="57">
        <f>F263</f>
        <v>40</v>
      </c>
    </row>
    <row r="263" spans="1:6" ht="25.5">
      <c r="A263" s="56"/>
      <c r="B263" s="31"/>
      <c r="C263" s="31" t="s">
        <v>142</v>
      </c>
      <c r="D263" s="30"/>
      <c r="E263" s="10" t="s">
        <v>331</v>
      </c>
      <c r="F263" s="57">
        <f>SUM(F264:F264)</f>
        <v>40</v>
      </c>
    </row>
    <row r="264" spans="1:6" ht="25.5">
      <c r="A264" s="56"/>
      <c r="B264" s="31"/>
      <c r="C264" s="31"/>
      <c r="D264" s="30">
        <v>200</v>
      </c>
      <c r="E264" s="10" t="s">
        <v>354</v>
      </c>
      <c r="F264" s="57">
        <v>40</v>
      </c>
    </row>
    <row r="265" spans="1:6" ht="51">
      <c r="A265" s="56"/>
      <c r="B265" s="31"/>
      <c r="C265" s="31" t="s">
        <v>131</v>
      </c>
      <c r="D265" s="30"/>
      <c r="E265" s="13" t="s">
        <v>72</v>
      </c>
      <c r="F265" s="57">
        <f>F266</f>
        <v>30</v>
      </c>
    </row>
    <row r="266" spans="1:6" ht="51">
      <c r="A266" s="56"/>
      <c r="B266" s="31"/>
      <c r="C266" s="31" t="s">
        <v>133</v>
      </c>
      <c r="D266" s="30"/>
      <c r="E266" s="13" t="s">
        <v>132</v>
      </c>
      <c r="F266" s="57">
        <f>F267</f>
        <v>30</v>
      </c>
    </row>
    <row r="267" spans="1:6" ht="76.5">
      <c r="A267" s="56"/>
      <c r="B267" s="31"/>
      <c r="C267" s="31" t="s">
        <v>143</v>
      </c>
      <c r="D267" s="30"/>
      <c r="E267" s="13" t="s">
        <v>6</v>
      </c>
      <c r="F267" s="57">
        <f>F268</f>
        <v>30</v>
      </c>
    </row>
    <row r="268" spans="1:6" ht="25.5">
      <c r="A268" s="56"/>
      <c r="B268" s="31"/>
      <c r="C268" s="31"/>
      <c r="D268" s="30">
        <v>200</v>
      </c>
      <c r="E268" s="10" t="s">
        <v>354</v>
      </c>
      <c r="F268" s="57">
        <v>30</v>
      </c>
    </row>
    <row r="269" spans="1:6" ht="25.5">
      <c r="A269" s="56"/>
      <c r="B269" s="31"/>
      <c r="C269" s="31" t="s">
        <v>134</v>
      </c>
      <c r="D269" s="30"/>
      <c r="E269" s="13" t="s">
        <v>73</v>
      </c>
      <c r="F269" s="59">
        <f>F270</f>
        <v>65</v>
      </c>
    </row>
    <row r="270" spans="1:6" ht="25.5">
      <c r="A270" s="56"/>
      <c r="B270" s="31"/>
      <c r="C270" s="31" t="s">
        <v>136</v>
      </c>
      <c r="D270" s="30"/>
      <c r="E270" s="13" t="s">
        <v>135</v>
      </c>
      <c r="F270" s="59">
        <f>F271</f>
        <v>65</v>
      </c>
    </row>
    <row r="271" spans="1:6" ht="63.75">
      <c r="A271" s="56"/>
      <c r="B271" s="31"/>
      <c r="C271" s="31" t="s">
        <v>144</v>
      </c>
      <c r="D271" s="30"/>
      <c r="E271" s="13" t="s">
        <v>7</v>
      </c>
      <c r="F271" s="59">
        <f>F272</f>
        <v>65</v>
      </c>
    </row>
    <row r="272" spans="1:6" ht="38.25">
      <c r="A272" s="56"/>
      <c r="B272" s="31"/>
      <c r="C272" s="31"/>
      <c r="D272" s="30">
        <v>600</v>
      </c>
      <c r="E272" s="13" t="s">
        <v>260</v>
      </c>
      <c r="F272" s="59">
        <v>65</v>
      </c>
    </row>
    <row r="273" spans="1:6" ht="25.5">
      <c r="A273" s="56"/>
      <c r="B273" s="31"/>
      <c r="C273" s="31" t="s">
        <v>206</v>
      </c>
      <c r="D273" s="30"/>
      <c r="E273" s="13" t="s">
        <v>91</v>
      </c>
      <c r="F273" s="59">
        <f>F274+F278</f>
        <v>12708.591999999999</v>
      </c>
    </row>
    <row r="274" spans="1:6" ht="25.5">
      <c r="A274" s="56"/>
      <c r="B274" s="31"/>
      <c r="C274" s="31" t="s">
        <v>207</v>
      </c>
      <c r="D274" s="30"/>
      <c r="E274" s="13" t="s">
        <v>92</v>
      </c>
      <c r="F274" s="59">
        <f>F275</f>
        <v>4244.33</v>
      </c>
    </row>
    <row r="275" spans="1:6" ht="25.5">
      <c r="A275" s="56"/>
      <c r="B275" s="31"/>
      <c r="C275" s="31" t="s">
        <v>210</v>
      </c>
      <c r="D275" s="30"/>
      <c r="E275" s="13" t="s">
        <v>209</v>
      </c>
      <c r="F275" s="59">
        <f>F276</f>
        <v>4244.33</v>
      </c>
    </row>
    <row r="276" spans="1:6">
      <c r="A276" s="56"/>
      <c r="B276" s="31"/>
      <c r="C276" s="31" t="s">
        <v>275</v>
      </c>
      <c r="D276" s="30"/>
      <c r="E276" s="13" t="s">
        <v>35</v>
      </c>
      <c r="F276" s="59">
        <f>F277</f>
        <v>4244.33</v>
      </c>
    </row>
    <row r="277" spans="1:6" ht="38.25">
      <c r="A277" s="56"/>
      <c r="B277" s="31"/>
      <c r="C277" s="31"/>
      <c r="D277" s="30">
        <v>600</v>
      </c>
      <c r="E277" s="13" t="s">
        <v>260</v>
      </c>
      <c r="F277" s="59">
        <v>4244.33</v>
      </c>
    </row>
    <row r="278" spans="1:6" ht="25.5">
      <c r="A278" s="56"/>
      <c r="B278" s="31"/>
      <c r="C278" s="31" t="s">
        <v>211</v>
      </c>
      <c r="D278" s="30"/>
      <c r="E278" s="13" t="s">
        <v>93</v>
      </c>
      <c r="F278" s="59">
        <f>F280+F283</f>
        <v>8464.2619999999988</v>
      </c>
    </row>
    <row r="279" spans="1:6" ht="38.25">
      <c r="A279" s="56"/>
      <c r="B279" s="31"/>
      <c r="C279" s="31" t="s">
        <v>213</v>
      </c>
      <c r="D279" s="30"/>
      <c r="E279" s="13" t="s">
        <v>212</v>
      </c>
      <c r="F279" s="59">
        <f>F280+F283</f>
        <v>8464.2619999999988</v>
      </c>
    </row>
    <row r="280" spans="1:6">
      <c r="A280" s="56"/>
      <c r="B280" s="31"/>
      <c r="C280" s="31" t="s">
        <v>270</v>
      </c>
      <c r="D280" s="30"/>
      <c r="E280" s="13" t="s">
        <v>332</v>
      </c>
      <c r="F280" s="59">
        <f>SUM(F281:F282)</f>
        <v>801.5</v>
      </c>
    </row>
    <row r="281" spans="1:6" ht="25.5">
      <c r="A281" s="56"/>
      <c r="B281" s="31"/>
      <c r="C281" s="31"/>
      <c r="D281" s="30">
        <v>200</v>
      </c>
      <c r="E281" s="10" t="s">
        <v>354</v>
      </c>
      <c r="F281" s="59">
        <v>5</v>
      </c>
    </row>
    <row r="282" spans="1:6" ht="38.25">
      <c r="A282" s="56"/>
      <c r="B282" s="31"/>
      <c r="C282" s="31"/>
      <c r="D282" s="30">
        <v>600</v>
      </c>
      <c r="E282" s="13" t="s">
        <v>260</v>
      </c>
      <c r="F282" s="59">
        <v>796.5</v>
      </c>
    </row>
    <row r="283" spans="1:6">
      <c r="A283" s="56"/>
      <c r="B283" s="31"/>
      <c r="C283" s="31" t="s">
        <v>276</v>
      </c>
      <c r="D283" s="30"/>
      <c r="E283" s="13" t="s">
        <v>37</v>
      </c>
      <c r="F283" s="59">
        <f>F284</f>
        <v>7662.7619999999997</v>
      </c>
    </row>
    <row r="284" spans="1:6" ht="38.25">
      <c r="A284" s="56"/>
      <c r="B284" s="31"/>
      <c r="C284" s="31"/>
      <c r="D284" s="30">
        <v>600</v>
      </c>
      <c r="E284" s="13" t="s">
        <v>260</v>
      </c>
      <c r="F284" s="59">
        <v>7662.7619999999997</v>
      </c>
    </row>
    <row r="285" spans="1:6" ht="25.5">
      <c r="A285" s="56"/>
      <c r="B285" s="31"/>
      <c r="C285" s="31" t="s">
        <v>236</v>
      </c>
      <c r="D285" s="30"/>
      <c r="E285" s="13" t="s">
        <v>103</v>
      </c>
      <c r="F285" s="59">
        <f>F286</f>
        <v>200</v>
      </c>
    </row>
    <row r="286" spans="1:6" ht="38.25">
      <c r="A286" s="56"/>
      <c r="B286" s="31"/>
      <c r="C286" s="31" t="s">
        <v>237</v>
      </c>
      <c r="D286" s="30"/>
      <c r="E286" s="47" t="s">
        <v>104</v>
      </c>
      <c r="F286" s="59">
        <f>F287</f>
        <v>200</v>
      </c>
    </row>
    <row r="287" spans="1:6" ht="38.25">
      <c r="A287" s="56"/>
      <c r="B287" s="31"/>
      <c r="C287" s="31" t="s">
        <v>239</v>
      </c>
      <c r="D287" s="30"/>
      <c r="E287" s="47" t="s">
        <v>238</v>
      </c>
      <c r="F287" s="59">
        <f>F288</f>
        <v>200</v>
      </c>
    </row>
    <row r="288" spans="1:6" ht="38.25">
      <c r="A288" s="56"/>
      <c r="B288" s="31"/>
      <c r="C288" s="31" t="s">
        <v>283</v>
      </c>
      <c r="D288" s="30"/>
      <c r="E288" s="47" t="s">
        <v>48</v>
      </c>
      <c r="F288" s="59">
        <f>F289</f>
        <v>200</v>
      </c>
    </row>
    <row r="289" spans="1:6" ht="38.25">
      <c r="A289" s="56"/>
      <c r="B289" s="31"/>
      <c r="C289" s="31"/>
      <c r="D289" s="30">
        <v>600</v>
      </c>
      <c r="E289" s="13" t="s">
        <v>260</v>
      </c>
      <c r="F289" s="59">
        <v>200</v>
      </c>
    </row>
    <row r="290" spans="1:6">
      <c r="A290" s="56"/>
      <c r="B290" s="31" t="s">
        <v>443</v>
      </c>
      <c r="C290" s="31"/>
      <c r="D290" s="31"/>
      <c r="E290" s="10" t="s">
        <v>333</v>
      </c>
      <c r="F290" s="57">
        <f>F291+F295+F356</f>
        <v>9809.396999999999</v>
      </c>
    </row>
    <row r="291" spans="1:6">
      <c r="A291" s="56"/>
      <c r="B291" s="31" t="s">
        <v>444</v>
      </c>
      <c r="C291" s="31"/>
      <c r="D291" s="31"/>
      <c r="E291" s="10" t="s">
        <v>334</v>
      </c>
      <c r="F291" s="57">
        <f>F292</f>
        <v>262.83499999999998</v>
      </c>
    </row>
    <row r="292" spans="1:6">
      <c r="A292" s="56"/>
      <c r="B292" s="31"/>
      <c r="C292" s="31" t="s">
        <v>240</v>
      </c>
      <c r="D292" s="31"/>
      <c r="E292" s="10" t="s">
        <v>105</v>
      </c>
      <c r="F292" s="57">
        <f>F293</f>
        <v>262.83499999999998</v>
      </c>
    </row>
    <row r="293" spans="1:6" ht="38.25">
      <c r="A293" s="56"/>
      <c r="B293" s="31"/>
      <c r="C293" s="31" t="s">
        <v>250</v>
      </c>
      <c r="D293" s="31"/>
      <c r="E293" s="10" t="s">
        <v>58</v>
      </c>
      <c r="F293" s="57">
        <f>F294</f>
        <v>262.83499999999998</v>
      </c>
    </row>
    <row r="294" spans="1:6" ht="25.5">
      <c r="A294" s="56"/>
      <c r="B294" s="31"/>
      <c r="C294" s="31"/>
      <c r="D294" s="31" t="s">
        <v>335</v>
      </c>
      <c r="E294" s="10" t="s">
        <v>262</v>
      </c>
      <c r="F294" s="57">
        <v>262.83499999999998</v>
      </c>
    </row>
    <row r="295" spans="1:6">
      <c r="A295" s="56"/>
      <c r="B295" s="31" t="s">
        <v>445</v>
      </c>
      <c r="C295" s="31"/>
      <c r="D295" s="29"/>
      <c r="E295" s="10" t="s">
        <v>336</v>
      </c>
      <c r="F295" s="57">
        <f>F296+F323+F335+F346+F351</f>
        <v>7946.5619999999999</v>
      </c>
    </row>
    <row r="296" spans="1:6" ht="25.5">
      <c r="A296" s="56"/>
      <c r="B296" s="31"/>
      <c r="C296" s="31" t="s">
        <v>165</v>
      </c>
      <c r="D296" s="30"/>
      <c r="E296" s="13" t="s">
        <v>81</v>
      </c>
      <c r="F296" s="59">
        <f>F297+F304+F315</f>
        <v>4718.732</v>
      </c>
    </row>
    <row r="297" spans="1:6" ht="25.5">
      <c r="A297" s="56"/>
      <c r="B297" s="31"/>
      <c r="C297" s="31" t="s">
        <v>166</v>
      </c>
      <c r="D297" s="30"/>
      <c r="E297" s="13" t="s">
        <v>82</v>
      </c>
      <c r="F297" s="59">
        <f>F298</f>
        <v>1715.462</v>
      </c>
    </row>
    <row r="298" spans="1:6" ht="25.5">
      <c r="A298" s="56"/>
      <c r="B298" s="31"/>
      <c r="C298" s="31" t="s">
        <v>168</v>
      </c>
      <c r="D298" s="30"/>
      <c r="E298" s="13" t="s">
        <v>167</v>
      </c>
      <c r="F298" s="59">
        <f>F299+F301</f>
        <v>1715.462</v>
      </c>
    </row>
    <row r="299" spans="1:6" ht="38.25">
      <c r="A299" s="56"/>
      <c r="B299" s="31"/>
      <c r="C299" s="31" t="s">
        <v>169</v>
      </c>
      <c r="D299" s="30"/>
      <c r="E299" s="13" t="s">
        <v>15</v>
      </c>
      <c r="F299" s="59">
        <f>F300</f>
        <v>41.561999999999998</v>
      </c>
    </row>
    <row r="300" spans="1:6" ht="25.5">
      <c r="A300" s="56"/>
      <c r="B300" s="31"/>
      <c r="C300" s="31"/>
      <c r="D300" s="30">
        <v>300</v>
      </c>
      <c r="E300" s="13" t="s">
        <v>262</v>
      </c>
      <c r="F300" s="59">
        <v>41.561999999999998</v>
      </c>
    </row>
    <row r="301" spans="1:6" ht="76.5">
      <c r="A301" s="56"/>
      <c r="B301" s="31"/>
      <c r="C301" s="31" t="s">
        <v>171</v>
      </c>
      <c r="D301" s="30"/>
      <c r="E301" s="13" t="s">
        <v>337</v>
      </c>
      <c r="F301" s="59">
        <f>SUM(F302:F303)</f>
        <v>1673.9</v>
      </c>
    </row>
    <row r="302" spans="1:6" ht="25.5">
      <c r="A302" s="56"/>
      <c r="B302" s="31"/>
      <c r="C302" s="31"/>
      <c r="D302" s="30">
        <v>300</v>
      </c>
      <c r="E302" s="13" t="s">
        <v>262</v>
      </c>
      <c r="F302" s="59">
        <v>400</v>
      </c>
    </row>
    <row r="303" spans="1:6" ht="38.25">
      <c r="A303" s="56"/>
      <c r="B303" s="31"/>
      <c r="C303" s="31"/>
      <c r="D303" s="30">
        <v>600</v>
      </c>
      <c r="E303" s="13" t="s">
        <v>260</v>
      </c>
      <c r="F303" s="59">
        <v>1273.9000000000001</v>
      </c>
    </row>
    <row r="304" spans="1:6" ht="25.5">
      <c r="A304" s="56"/>
      <c r="B304" s="31"/>
      <c r="C304" s="31" t="s">
        <v>173</v>
      </c>
      <c r="D304" s="30"/>
      <c r="E304" s="10" t="s">
        <v>83</v>
      </c>
      <c r="F304" s="59">
        <f>F305</f>
        <v>2083</v>
      </c>
    </row>
    <row r="305" spans="1:6" ht="25.5">
      <c r="A305" s="56"/>
      <c r="B305" s="31"/>
      <c r="C305" s="31" t="s">
        <v>175</v>
      </c>
      <c r="D305" s="30"/>
      <c r="E305" s="10" t="s">
        <v>174</v>
      </c>
      <c r="F305" s="59">
        <f>F306+F310+F313+F308</f>
        <v>2083</v>
      </c>
    </row>
    <row r="306" spans="1:6" ht="64.5">
      <c r="A306" s="56"/>
      <c r="B306" s="31"/>
      <c r="C306" s="31" t="s">
        <v>179</v>
      </c>
      <c r="D306" s="30"/>
      <c r="E306" s="10" t="s">
        <v>21</v>
      </c>
      <c r="F306" s="60">
        <f>F307</f>
        <v>120</v>
      </c>
    </row>
    <row r="307" spans="1:6" ht="25.5">
      <c r="A307" s="56"/>
      <c r="B307" s="31"/>
      <c r="C307" s="31"/>
      <c r="D307" s="30">
        <v>300</v>
      </c>
      <c r="E307" s="13" t="s">
        <v>262</v>
      </c>
      <c r="F307" s="57">
        <v>120</v>
      </c>
    </row>
    <row r="308" spans="1:6" ht="25.5">
      <c r="A308" s="56"/>
      <c r="B308" s="31"/>
      <c r="C308" s="31" t="s">
        <v>178</v>
      </c>
      <c r="D308" s="30"/>
      <c r="E308" s="13" t="s">
        <v>16</v>
      </c>
      <c r="F308" s="57">
        <f>F309</f>
        <v>100</v>
      </c>
    </row>
    <row r="309" spans="1:6" ht="38.25">
      <c r="A309" s="56"/>
      <c r="B309" s="31"/>
      <c r="C309" s="31"/>
      <c r="D309" s="30">
        <v>600</v>
      </c>
      <c r="E309" s="13" t="s">
        <v>260</v>
      </c>
      <c r="F309" s="57">
        <v>100</v>
      </c>
    </row>
    <row r="310" spans="1:6" ht="77.25">
      <c r="A310" s="56"/>
      <c r="B310" s="31"/>
      <c r="C310" s="31" t="s">
        <v>180</v>
      </c>
      <c r="D310" s="30"/>
      <c r="E310" s="10" t="s">
        <v>337</v>
      </c>
      <c r="F310" s="60">
        <f>SUM(F311:F312)</f>
        <v>1811.9</v>
      </c>
    </row>
    <row r="311" spans="1:6" ht="25.5">
      <c r="A311" s="56"/>
      <c r="B311" s="31"/>
      <c r="C311" s="31"/>
      <c r="D311" s="30">
        <v>300</v>
      </c>
      <c r="E311" s="13" t="s">
        <v>262</v>
      </c>
      <c r="F311" s="59">
        <v>400</v>
      </c>
    </row>
    <row r="312" spans="1:6" ht="38.25">
      <c r="A312" s="56"/>
      <c r="B312" s="31"/>
      <c r="C312" s="31"/>
      <c r="D312" s="30">
        <v>600</v>
      </c>
      <c r="E312" s="13" t="s">
        <v>260</v>
      </c>
      <c r="F312" s="59">
        <v>1411.9</v>
      </c>
    </row>
    <row r="313" spans="1:6" ht="64.5">
      <c r="A313" s="56"/>
      <c r="B313" s="31"/>
      <c r="C313" s="31" t="s">
        <v>181</v>
      </c>
      <c r="D313" s="30"/>
      <c r="E313" s="10" t="s">
        <v>22</v>
      </c>
      <c r="F313" s="60">
        <f>SUM(F314:F314)</f>
        <v>51.1</v>
      </c>
    </row>
    <row r="314" spans="1:6" ht="38.25">
      <c r="A314" s="56"/>
      <c r="B314" s="31"/>
      <c r="C314" s="31"/>
      <c r="D314" s="30">
        <v>600</v>
      </c>
      <c r="E314" s="13" t="s">
        <v>260</v>
      </c>
      <c r="F314" s="59">
        <v>51.1</v>
      </c>
    </row>
    <row r="315" spans="1:6" ht="25.5">
      <c r="A315" s="56"/>
      <c r="B315" s="31"/>
      <c r="C315" s="31" t="s">
        <v>183</v>
      </c>
      <c r="D315" s="30"/>
      <c r="E315" s="13" t="s">
        <v>84</v>
      </c>
      <c r="F315" s="57">
        <f>F316</f>
        <v>920.27</v>
      </c>
    </row>
    <row r="316" spans="1:6" ht="25.5">
      <c r="A316" s="56"/>
      <c r="B316" s="31"/>
      <c r="C316" s="31" t="s">
        <v>185</v>
      </c>
      <c r="D316" s="30"/>
      <c r="E316" s="13" t="s">
        <v>184</v>
      </c>
      <c r="F316" s="57">
        <f>F317+F320</f>
        <v>920.27</v>
      </c>
    </row>
    <row r="317" spans="1:6" ht="76.5">
      <c r="A317" s="56"/>
      <c r="B317" s="31"/>
      <c r="C317" s="31" t="s">
        <v>186</v>
      </c>
      <c r="D317" s="30"/>
      <c r="E317" s="13" t="s">
        <v>337</v>
      </c>
      <c r="F317" s="59">
        <f>SUM(F318:F319)</f>
        <v>866.5</v>
      </c>
    </row>
    <row r="318" spans="1:6" ht="25.5">
      <c r="A318" s="56"/>
      <c r="B318" s="31"/>
      <c r="C318" s="31"/>
      <c r="D318" s="30">
        <v>300</v>
      </c>
      <c r="E318" s="13" t="s">
        <v>262</v>
      </c>
      <c r="F318" s="59">
        <v>200</v>
      </c>
    </row>
    <row r="319" spans="1:6" ht="38.25">
      <c r="A319" s="56"/>
      <c r="B319" s="31"/>
      <c r="C319" s="31"/>
      <c r="D319" s="30">
        <v>600</v>
      </c>
      <c r="E319" s="13" t="s">
        <v>260</v>
      </c>
      <c r="F319" s="59">
        <v>666.5</v>
      </c>
    </row>
    <row r="320" spans="1:6" ht="63.75">
      <c r="A320" s="56"/>
      <c r="B320" s="31"/>
      <c r="C320" s="31" t="s">
        <v>187</v>
      </c>
      <c r="D320" s="30"/>
      <c r="E320" s="13" t="s">
        <v>22</v>
      </c>
      <c r="F320" s="59">
        <f>SUM(F321:F322)</f>
        <v>53.769999999999996</v>
      </c>
    </row>
    <row r="321" spans="1:6" ht="25.5">
      <c r="A321" s="56"/>
      <c r="B321" s="31"/>
      <c r="C321" s="31"/>
      <c r="D321" s="30">
        <v>300</v>
      </c>
      <c r="E321" s="13" t="s">
        <v>262</v>
      </c>
      <c r="F321" s="59">
        <v>23.77</v>
      </c>
    </row>
    <row r="322" spans="1:6" ht="38.25">
      <c r="A322" s="56"/>
      <c r="B322" s="31"/>
      <c r="C322" s="31"/>
      <c r="D322" s="30">
        <v>600</v>
      </c>
      <c r="E322" s="13" t="s">
        <v>260</v>
      </c>
      <c r="F322" s="59">
        <v>30</v>
      </c>
    </row>
    <row r="323" spans="1:6" ht="25.5">
      <c r="A323" s="56"/>
      <c r="B323" s="31"/>
      <c r="C323" s="31" t="s">
        <v>188</v>
      </c>
      <c r="D323" s="30"/>
      <c r="E323" s="13" t="s">
        <v>85</v>
      </c>
      <c r="F323" s="57">
        <f>F324+F331</f>
        <v>2112.6</v>
      </c>
    </row>
    <row r="324" spans="1:6" ht="38.25">
      <c r="A324" s="56"/>
      <c r="B324" s="31"/>
      <c r="C324" s="31" t="s">
        <v>193</v>
      </c>
      <c r="D324" s="30"/>
      <c r="E324" s="13" t="s">
        <v>87</v>
      </c>
      <c r="F324" s="59">
        <f>F325</f>
        <v>2025</v>
      </c>
    </row>
    <row r="325" spans="1:6" ht="38.25">
      <c r="A325" s="56"/>
      <c r="B325" s="31"/>
      <c r="C325" s="31" t="s">
        <v>195</v>
      </c>
      <c r="D325" s="30"/>
      <c r="E325" s="13" t="s">
        <v>194</v>
      </c>
      <c r="F325" s="59">
        <f>F326+F329</f>
        <v>2025</v>
      </c>
    </row>
    <row r="326" spans="1:6" ht="51">
      <c r="A326" s="56"/>
      <c r="B326" s="31"/>
      <c r="C326" s="31" t="s">
        <v>197</v>
      </c>
      <c r="D326" s="30"/>
      <c r="E326" s="13" t="s">
        <v>29</v>
      </c>
      <c r="F326" s="59">
        <f>F327+F328</f>
        <v>1009.7</v>
      </c>
    </row>
    <row r="327" spans="1:6" ht="25.5">
      <c r="A327" s="56"/>
      <c r="B327" s="31"/>
      <c r="C327" s="31"/>
      <c r="D327" s="30">
        <v>300</v>
      </c>
      <c r="E327" s="13" t="s">
        <v>262</v>
      </c>
      <c r="F327" s="59">
        <v>121.7</v>
      </c>
    </row>
    <row r="328" spans="1:6" ht="38.25">
      <c r="A328" s="56"/>
      <c r="B328" s="31"/>
      <c r="C328" s="31"/>
      <c r="D328" s="30">
        <v>600</v>
      </c>
      <c r="E328" s="13" t="s">
        <v>260</v>
      </c>
      <c r="F328" s="59">
        <v>888</v>
      </c>
    </row>
    <row r="329" spans="1:6" ht="51">
      <c r="A329" s="56"/>
      <c r="B329" s="31"/>
      <c r="C329" s="31" t="s">
        <v>198</v>
      </c>
      <c r="D329" s="30"/>
      <c r="E329" s="13" t="s">
        <v>30</v>
      </c>
      <c r="F329" s="59">
        <f>F330</f>
        <v>1015.3</v>
      </c>
    </row>
    <row r="330" spans="1:6" ht="38.25">
      <c r="A330" s="56"/>
      <c r="B330" s="31"/>
      <c r="C330" s="31"/>
      <c r="D330" s="30">
        <v>600</v>
      </c>
      <c r="E330" s="13" t="s">
        <v>260</v>
      </c>
      <c r="F330" s="59">
        <v>1015.3</v>
      </c>
    </row>
    <row r="331" spans="1:6">
      <c r="A331" s="56"/>
      <c r="B331" s="31"/>
      <c r="C331" s="31" t="s">
        <v>395</v>
      </c>
      <c r="D331" s="30"/>
      <c r="E331" s="13" t="s">
        <v>396</v>
      </c>
      <c r="F331" s="59">
        <f>F332</f>
        <v>87.6</v>
      </c>
    </row>
    <row r="332" spans="1:6" ht="25.5">
      <c r="A332" s="56"/>
      <c r="B332" s="31"/>
      <c r="C332" s="31" t="s">
        <v>398</v>
      </c>
      <c r="D332" s="30"/>
      <c r="E332" s="13" t="s">
        <v>397</v>
      </c>
      <c r="F332" s="59">
        <f>F333</f>
        <v>87.6</v>
      </c>
    </row>
    <row r="333" spans="1:6">
      <c r="A333" s="56"/>
      <c r="B333" s="31"/>
      <c r="C333" s="31" t="s">
        <v>399</v>
      </c>
      <c r="D333" s="30"/>
      <c r="E333" s="13" t="s">
        <v>27</v>
      </c>
      <c r="F333" s="59">
        <f>F334</f>
        <v>87.6</v>
      </c>
    </row>
    <row r="334" spans="1:6" ht="38.25">
      <c r="A334" s="56"/>
      <c r="B334" s="31"/>
      <c r="C334" s="31"/>
      <c r="D334" s="30">
        <v>600</v>
      </c>
      <c r="E334" s="13" t="s">
        <v>260</v>
      </c>
      <c r="F334" s="59">
        <v>87.6</v>
      </c>
    </row>
    <row r="335" spans="1:6" ht="25.5">
      <c r="A335" s="56"/>
      <c r="B335" s="31"/>
      <c r="C335" s="31" t="s">
        <v>206</v>
      </c>
      <c r="D335" s="30"/>
      <c r="E335" s="13" t="s">
        <v>91</v>
      </c>
      <c r="F335" s="59">
        <f>F336+F341</f>
        <v>181.73000000000002</v>
      </c>
    </row>
    <row r="336" spans="1:6" ht="25.5">
      <c r="A336" s="56"/>
      <c r="B336" s="31"/>
      <c r="C336" s="31" t="s">
        <v>207</v>
      </c>
      <c r="D336" s="30"/>
      <c r="E336" s="13" t="s">
        <v>92</v>
      </c>
      <c r="F336" s="59">
        <f>F337</f>
        <v>111.83</v>
      </c>
    </row>
    <row r="337" spans="1:6" ht="25.5">
      <c r="A337" s="56"/>
      <c r="B337" s="31"/>
      <c r="C337" s="31" t="s">
        <v>210</v>
      </c>
      <c r="D337" s="30"/>
      <c r="E337" s="13" t="s">
        <v>209</v>
      </c>
      <c r="F337" s="59">
        <f>F338</f>
        <v>111.83</v>
      </c>
    </row>
    <row r="338" spans="1:6" ht="63.75">
      <c r="A338" s="56"/>
      <c r="B338" s="31"/>
      <c r="C338" s="31" t="s">
        <v>208</v>
      </c>
      <c r="D338" s="30"/>
      <c r="E338" s="13" t="s">
        <v>34</v>
      </c>
      <c r="F338" s="59">
        <f>SUM(F339:F340)</f>
        <v>111.83</v>
      </c>
    </row>
    <row r="339" spans="1:6" ht="25.5">
      <c r="A339" s="56"/>
      <c r="B339" s="31"/>
      <c r="C339" s="31"/>
      <c r="D339" s="30">
        <v>300</v>
      </c>
      <c r="E339" s="13" t="s">
        <v>262</v>
      </c>
      <c r="F339" s="59">
        <v>10</v>
      </c>
    </row>
    <row r="340" spans="1:6" ht="38.25">
      <c r="A340" s="56"/>
      <c r="B340" s="31"/>
      <c r="C340" s="31"/>
      <c r="D340" s="30">
        <v>600</v>
      </c>
      <c r="E340" s="13" t="s">
        <v>260</v>
      </c>
      <c r="F340" s="59">
        <v>101.83</v>
      </c>
    </row>
    <row r="341" spans="1:6" ht="25.5">
      <c r="A341" s="56"/>
      <c r="B341" s="31"/>
      <c r="C341" s="31" t="s">
        <v>211</v>
      </c>
      <c r="D341" s="30"/>
      <c r="E341" s="13" t="s">
        <v>93</v>
      </c>
      <c r="F341" s="59">
        <f>F342</f>
        <v>69.900000000000006</v>
      </c>
    </row>
    <row r="342" spans="1:6" ht="38.25">
      <c r="A342" s="56"/>
      <c r="B342" s="31"/>
      <c r="C342" s="31" t="s">
        <v>213</v>
      </c>
      <c r="D342" s="30"/>
      <c r="E342" s="13" t="s">
        <v>212</v>
      </c>
      <c r="F342" s="59">
        <f>F343</f>
        <v>69.900000000000006</v>
      </c>
    </row>
    <row r="343" spans="1:6" ht="63.75">
      <c r="A343" s="56"/>
      <c r="B343" s="31"/>
      <c r="C343" s="31" t="s">
        <v>214</v>
      </c>
      <c r="D343" s="30"/>
      <c r="E343" s="13" t="s">
        <v>34</v>
      </c>
      <c r="F343" s="59">
        <f>SUM(F344:F345)</f>
        <v>69.900000000000006</v>
      </c>
    </row>
    <row r="344" spans="1:6" ht="25.5">
      <c r="A344" s="56"/>
      <c r="B344" s="31"/>
      <c r="C344" s="31"/>
      <c r="D344" s="30">
        <v>300</v>
      </c>
      <c r="E344" s="13" t="s">
        <v>262</v>
      </c>
      <c r="F344" s="59">
        <v>5</v>
      </c>
    </row>
    <row r="345" spans="1:6" ht="38.25">
      <c r="A345" s="56"/>
      <c r="B345" s="31"/>
      <c r="C345" s="31"/>
      <c r="D345" s="30">
        <v>600</v>
      </c>
      <c r="E345" s="13" t="s">
        <v>260</v>
      </c>
      <c r="F345" s="59">
        <v>64.900000000000006</v>
      </c>
    </row>
    <row r="346" spans="1:6" ht="25.5">
      <c r="A346" s="56"/>
      <c r="B346" s="31"/>
      <c r="C346" s="31" t="s">
        <v>231</v>
      </c>
      <c r="D346" s="30"/>
      <c r="E346" s="13" t="s">
        <v>101</v>
      </c>
      <c r="F346" s="59">
        <f>F347</f>
        <v>850</v>
      </c>
    </row>
    <row r="347" spans="1:6" ht="25.5">
      <c r="A347" s="56"/>
      <c r="B347" s="31"/>
      <c r="C347" s="31" t="s">
        <v>232</v>
      </c>
      <c r="D347" s="30"/>
      <c r="E347" s="13" t="s">
        <v>102</v>
      </c>
      <c r="F347" s="59">
        <f>F348</f>
        <v>850</v>
      </c>
    </row>
    <row r="348" spans="1:6" ht="25.5">
      <c r="A348" s="56"/>
      <c r="B348" s="31"/>
      <c r="C348" s="31" t="s">
        <v>234</v>
      </c>
      <c r="D348" s="30"/>
      <c r="E348" s="13" t="s">
        <v>346</v>
      </c>
      <c r="F348" s="59">
        <f>F349</f>
        <v>850</v>
      </c>
    </row>
    <row r="349" spans="1:6" ht="38.25">
      <c r="A349" s="56"/>
      <c r="B349" s="31"/>
      <c r="C349" s="31" t="s">
        <v>369</v>
      </c>
      <c r="D349" s="30"/>
      <c r="E349" s="13" t="s">
        <v>46</v>
      </c>
      <c r="F349" s="59">
        <f>F350</f>
        <v>850</v>
      </c>
    </row>
    <row r="350" spans="1:6" ht="25.5">
      <c r="A350" s="56"/>
      <c r="B350" s="31"/>
      <c r="C350" s="31"/>
      <c r="D350" s="30">
        <v>300</v>
      </c>
      <c r="E350" s="13" t="s">
        <v>262</v>
      </c>
      <c r="F350" s="59">
        <v>850</v>
      </c>
    </row>
    <row r="351" spans="1:6">
      <c r="A351" s="56"/>
      <c r="B351" s="31"/>
      <c r="C351" s="31" t="s">
        <v>240</v>
      </c>
      <c r="D351" s="30"/>
      <c r="E351" s="13" t="s">
        <v>105</v>
      </c>
      <c r="F351" s="57">
        <f>F352+F354</f>
        <v>83.5</v>
      </c>
    </row>
    <row r="352" spans="1:6" ht="38.25">
      <c r="A352" s="56"/>
      <c r="B352" s="31"/>
      <c r="C352" s="31" t="s">
        <v>347</v>
      </c>
      <c r="D352" s="30"/>
      <c r="E352" s="13" t="s">
        <v>62</v>
      </c>
      <c r="F352" s="57">
        <f>F353</f>
        <v>32</v>
      </c>
    </row>
    <row r="353" spans="1:6" ht="25.5">
      <c r="A353" s="56"/>
      <c r="B353" s="31"/>
      <c r="C353" s="31"/>
      <c r="D353" s="30">
        <v>300</v>
      </c>
      <c r="E353" s="13" t="s">
        <v>262</v>
      </c>
      <c r="F353" s="59">
        <v>32</v>
      </c>
    </row>
    <row r="354" spans="1:6" ht="38.25">
      <c r="A354" s="56"/>
      <c r="B354" s="31"/>
      <c r="C354" s="31" t="s">
        <v>348</v>
      </c>
      <c r="D354" s="30"/>
      <c r="E354" s="13" t="s">
        <v>63</v>
      </c>
      <c r="F354" s="59">
        <f>F355</f>
        <v>51.5</v>
      </c>
    </row>
    <row r="355" spans="1:6" ht="25.5">
      <c r="A355" s="56"/>
      <c r="B355" s="31"/>
      <c r="C355" s="31"/>
      <c r="D355" s="30">
        <v>300</v>
      </c>
      <c r="E355" s="13" t="s">
        <v>262</v>
      </c>
      <c r="F355" s="59">
        <v>51.5</v>
      </c>
    </row>
    <row r="356" spans="1:6">
      <c r="A356" s="56"/>
      <c r="B356" s="31" t="s">
        <v>446</v>
      </c>
      <c r="C356" s="31"/>
      <c r="D356" s="30"/>
      <c r="E356" s="13" t="s">
        <v>338</v>
      </c>
      <c r="F356" s="57">
        <f>F357</f>
        <v>1600</v>
      </c>
    </row>
    <row r="357" spans="1:6" ht="25.5">
      <c r="A357" s="56"/>
      <c r="B357" s="31"/>
      <c r="C357" s="31" t="s">
        <v>188</v>
      </c>
      <c r="D357" s="30"/>
      <c r="E357" s="13" t="s">
        <v>85</v>
      </c>
      <c r="F357" s="57">
        <f>F358</f>
        <v>1600</v>
      </c>
    </row>
    <row r="358" spans="1:6" ht="38.25">
      <c r="A358" s="56"/>
      <c r="B358" s="31"/>
      <c r="C358" s="31" t="s">
        <v>193</v>
      </c>
      <c r="D358" s="30"/>
      <c r="E358" s="13" t="s">
        <v>87</v>
      </c>
      <c r="F358" s="57">
        <f>F359</f>
        <v>1600</v>
      </c>
    </row>
    <row r="359" spans="1:6" ht="38.25">
      <c r="A359" s="56"/>
      <c r="B359" s="31"/>
      <c r="C359" s="31" t="s">
        <v>195</v>
      </c>
      <c r="D359" s="30"/>
      <c r="E359" s="13" t="s">
        <v>194</v>
      </c>
      <c r="F359" s="57">
        <f>F360</f>
        <v>1600</v>
      </c>
    </row>
    <row r="360" spans="1:6" ht="63.75">
      <c r="A360" s="56"/>
      <c r="B360" s="31"/>
      <c r="C360" s="31" t="s">
        <v>196</v>
      </c>
      <c r="D360" s="30"/>
      <c r="E360" s="13" t="s">
        <v>302</v>
      </c>
      <c r="F360" s="59">
        <f>F361</f>
        <v>1600</v>
      </c>
    </row>
    <row r="361" spans="1:6" ht="25.5">
      <c r="A361" s="56"/>
      <c r="B361" s="31"/>
      <c r="C361" s="31"/>
      <c r="D361" s="30">
        <v>300</v>
      </c>
      <c r="E361" s="13" t="s">
        <v>262</v>
      </c>
      <c r="F361" s="59">
        <v>1600</v>
      </c>
    </row>
    <row r="362" spans="1:6">
      <c r="A362" s="56"/>
      <c r="B362" s="31" t="s">
        <v>447</v>
      </c>
      <c r="C362" s="31"/>
      <c r="D362" s="30"/>
      <c r="E362" s="13" t="s">
        <v>339</v>
      </c>
      <c r="F362" s="57">
        <f>F363+F373</f>
        <v>4206.3999999999996</v>
      </c>
    </row>
    <row r="363" spans="1:6">
      <c r="A363" s="56"/>
      <c r="B363" s="31" t="s">
        <v>448</v>
      </c>
      <c r="C363" s="31"/>
      <c r="D363" s="30"/>
      <c r="E363" s="13" t="s">
        <v>340</v>
      </c>
      <c r="F363" s="57">
        <f>F364</f>
        <v>506.4</v>
      </c>
    </row>
    <row r="364" spans="1:6" ht="25.5">
      <c r="A364" s="56"/>
      <c r="B364" s="31"/>
      <c r="C364" s="31" t="s">
        <v>199</v>
      </c>
      <c r="D364" s="30"/>
      <c r="E364" s="13" t="s">
        <v>88</v>
      </c>
      <c r="F364" s="57">
        <f>F365+F369</f>
        <v>506.4</v>
      </c>
    </row>
    <row r="365" spans="1:6" ht="25.5">
      <c r="A365" s="56"/>
      <c r="B365" s="31"/>
      <c r="C365" s="31" t="s">
        <v>200</v>
      </c>
      <c r="D365" s="30"/>
      <c r="E365" s="13" t="s">
        <v>89</v>
      </c>
      <c r="F365" s="57">
        <f>F366</f>
        <v>321.39999999999998</v>
      </c>
    </row>
    <row r="366" spans="1:6" ht="25.5">
      <c r="A366" s="56"/>
      <c r="B366" s="31"/>
      <c r="C366" s="31" t="s">
        <v>202</v>
      </c>
      <c r="D366" s="30"/>
      <c r="E366" s="13" t="s">
        <v>201</v>
      </c>
      <c r="F366" s="57">
        <f>F367</f>
        <v>321.39999999999998</v>
      </c>
    </row>
    <row r="367" spans="1:6">
      <c r="A367" s="56"/>
      <c r="B367" s="31"/>
      <c r="C367" s="31" t="s">
        <v>268</v>
      </c>
      <c r="D367" s="30"/>
      <c r="E367" s="13" t="s">
        <v>31</v>
      </c>
      <c r="F367" s="59">
        <f>F368</f>
        <v>321.39999999999998</v>
      </c>
    </row>
    <row r="368" spans="1:6" ht="38.25">
      <c r="A368" s="56"/>
      <c r="B368" s="31"/>
      <c r="C368" s="31"/>
      <c r="D368" s="30">
        <v>600</v>
      </c>
      <c r="E368" s="13" t="s">
        <v>260</v>
      </c>
      <c r="F368" s="59">
        <v>321.39999999999998</v>
      </c>
    </row>
    <row r="369" spans="1:6" ht="25.5">
      <c r="A369" s="56"/>
      <c r="B369" s="31"/>
      <c r="C369" s="31" t="s">
        <v>203</v>
      </c>
      <c r="D369" s="30"/>
      <c r="E369" s="13" t="s">
        <v>90</v>
      </c>
      <c r="F369" s="59">
        <f>F370</f>
        <v>185</v>
      </c>
    </row>
    <row r="370" spans="1:6" ht="25.5">
      <c r="A370" s="56"/>
      <c r="B370" s="31"/>
      <c r="C370" s="31" t="s">
        <v>205</v>
      </c>
      <c r="D370" s="30"/>
      <c r="E370" s="13" t="s">
        <v>204</v>
      </c>
      <c r="F370" s="59">
        <f>F371</f>
        <v>185</v>
      </c>
    </row>
    <row r="371" spans="1:6">
      <c r="A371" s="56"/>
      <c r="B371" s="31"/>
      <c r="C371" s="31" t="s">
        <v>274</v>
      </c>
      <c r="D371" s="30"/>
      <c r="E371" s="13" t="s">
        <v>31</v>
      </c>
      <c r="F371" s="59">
        <f>F372</f>
        <v>185</v>
      </c>
    </row>
    <row r="372" spans="1:6" ht="38.25">
      <c r="A372" s="56"/>
      <c r="B372" s="31"/>
      <c r="C372" s="31"/>
      <c r="D372" s="30">
        <v>600</v>
      </c>
      <c r="E372" s="13" t="s">
        <v>260</v>
      </c>
      <c r="F372" s="59">
        <v>185</v>
      </c>
    </row>
    <row r="373" spans="1:6">
      <c r="A373" s="56"/>
      <c r="B373" s="31" t="s">
        <v>449</v>
      </c>
      <c r="C373" s="31"/>
      <c r="D373" s="30"/>
      <c r="E373" s="13" t="s">
        <v>341</v>
      </c>
      <c r="F373" s="59">
        <f>F374</f>
        <v>3700</v>
      </c>
    </row>
    <row r="374" spans="1:6" ht="25.5">
      <c r="A374" s="56"/>
      <c r="B374" s="31"/>
      <c r="C374" s="31" t="s">
        <v>227</v>
      </c>
      <c r="D374" s="30"/>
      <c r="E374" s="13" t="s">
        <v>99</v>
      </c>
      <c r="F374" s="59">
        <f>F375</f>
        <v>3700</v>
      </c>
    </row>
    <row r="375" spans="1:6" ht="38.25">
      <c r="A375" s="56"/>
      <c r="B375" s="31"/>
      <c r="C375" s="31" t="s">
        <v>228</v>
      </c>
      <c r="D375" s="30"/>
      <c r="E375" s="13" t="s">
        <v>100</v>
      </c>
      <c r="F375" s="59">
        <f>F376</f>
        <v>3700</v>
      </c>
    </row>
    <row r="376" spans="1:6" ht="38.25">
      <c r="A376" s="56"/>
      <c r="B376" s="31"/>
      <c r="C376" s="31" t="s">
        <v>230</v>
      </c>
      <c r="D376" s="30"/>
      <c r="E376" s="13" t="s">
        <v>229</v>
      </c>
      <c r="F376" s="59">
        <f>F377+F379</f>
        <v>3700</v>
      </c>
    </row>
    <row r="377" spans="1:6" ht="38.25">
      <c r="A377" s="56"/>
      <c r="B377" s="31"/>
      <c r="C377" s="31" t="s">
        <v>408</v>
      </c>
      <c r="D377" s="30"/>
      <c r="E377" s="13" t="s">
        <v>409</v>
      </c>
      <c r="F377" s="59">
        <f>F378</f>
        <v>3680</v>
      </c>
    </row>
    <row r="378" spans="1:6" ht="38.25">
      <c r="A378" s="56"/>
      <c r="B378" s="31"/>
      <c r="C378" s="31"/>
      <c r="D378" s="30">
        <v>400</v>
      </c>
      <c r="E378" s="13" t="s">
        <v>263</v>
      </c>
      <c r="F378" s="59">
        <v>3680</v>
      </c>
    </row>
    <row r="379" spans="1:6" ht="51">
      <c r="A379" s="56"/>
      <c r="B379" s="31"/>
      <c r="C379" s="31" t="s">
        <v>410</v>
      </c>
      <c r="D379" s="30"/>
      <c r="E379" s="13" t="s">
        <v>411</v>
      </c>
      <c r="F379" s="59">
        <f>F380</f>
        <v>20</v>
      </c>
    </row>
    <row r="380" spans="1:6" ht="25.5">
      <c r="A380" s="56"/>
      <c r="B380" s="31"/>
      <c r="C380" s="31"/>
      <c r="D380" s="30">
        <v>200</v>
      </c>
      <c r="E380" s="10" t="s">
        <v>354</v>
      </c>
      <c r="F380" s="59">
        <v>20</v>
      </c>
    </row>
    <row r="381" spans="1:6">
      <c r="A381" s="56"/>
      <c r="B381" s="31" t="s">
        <v>450</v>
      </c>
      <c r="C381" s="31"/>
      <c r="D381" s="31"/>
      <c r="E381" s="10" t="s">
        <v>342</v>
      </c>
      <c r="F381" s="57">
        <f>F382</f>
        <v>453.8</v>
      </c>
    </row>
    <row r="382" spans="1:6" ht="25.5">
      <c r="A382" s="56"/>
      <c r="B382" s="31" t="s">
        <v>451</v>
      </c>
      <c r="C382" s="31"/>
      <c r="D382" s="31"/>
      <c r="E382" s="10" t="s">
        <v>343</v>
      </c>
      <c r="F382" s="57">
        <f>F383</f>
        <v>453.8</v>
      </c>
    </row>
    <row r="383" spans="1:6" ht="25.5">
      <c r="A383" s="56"/>
      <c r="B383" s="31"/>
      <c r="C383" s="31" t="s">
        <v>121</v>
      </c>
      <c r="D383" s="30"/>
      <c r="E383" s="13" t="s">
        <v>68</v>
      </c>
      <c r="F383" s="59">
        <f>F384+F388</f>
        <v>453.8</v>
      </c>
    </row>
    <row r="384" spans="1:6" ht="38.25">
      <c r="A384" s="56"/>
      <c r="B384" s="31"/>
      <c r="C384" s="31" t="s">
        <v>122</v>
      </c>
      <c r="D384" s="30"/>
      <c r="E384" s="13" t="s">
        <v>69</v>
      </c>
      <c r="F384" s="59">
        <f>F385</f>
        <v>373.8</v>
      </c>
    </row>
    <row r="385" spans="1:6" ht="38.25">
      <c r="A385" s="56"/>
      <c r="B385" s="31"/>
      <c r="C385" s="31" t="s">
        <v>124</v>
      </c>
      <c r="D385" s="30"/>
      <c r="E385" s="13" t="s">
        <v>123</v>
      </c>
      <c r="F385" s="59">
        <f>F386</f>
        <v>373.8</v>
      </c>
    </row>
    <row r="386" spans="1:6" ht="25.5">
      <c r="A386" s="56"/>
      <c r="B386" s="31"/>
      <c r="C386" s="31" t="s">
        <v>140</v>
      </c>
      <c r="D386" s="30"/>
      <c r="E386" s="13" t="s">
        <v>3</v>
      </c>
      <c r="F386" s="59">
        <f>F387</f>
        <v>373.8</v>
      </c>
    </row>
    <row r="387" spans="1:6" ht="25.5">
      <c r="A387" s="56"/>
      <c r="B387" s="31"/>
      <c r="C387" s="31"/>
      <c r="D387" s="30">
        <v>200</v>
      </c>
      <c r="E387" s="10" t="s">
        <v>354</v>
      </c>
      <c r="F387" s="59">
        <v>373.8</v>
      </c>
    </row>
    <row r="388" spans="1:6" ht="38.25">
      <c r="A388" s="56"/>
      <c r="B388" s="31"/>
      <c r="C388" s="31" t="s">
        <v>127</v>
      </c>
      <c r="D388" s="30"/>
      <c r="E388" s="13" t="s">
        <v>70</v>
      </c>
      <c r="F388" s="59">
        <f>F389</f>
        <v>80</v>
      </c>
    </row>
    <row r="389" spans="1:6" ht="38.25">
      <c r="A389" s="56"/>
      <c r="B389" s="31"/>
      <c r="C389" s="31" t="s">
        <v>127</v>
      </c>
      <c r="D389" s="30"/>
      <c r="E389" s="13" t="s">
        <v>126</v>
      </c>
      <c r="F389" s="59">
        <f>F390</f>
        <v>80</v>
      </c>
    </row>
    <row r="390" spans="1:6" ht="51">
      <c r="A390" s="56"/>
      <c r="B390" s="31"/>
      <c r="C390" s="31" t="s">
        <v>141</v>
      </c>
      <c r="D390" s="30"/>
      <c r="E390" s="13" t="s">
        <v>4</v>
      </c>
      <c r="F390" s="59">
        <f>F391</f>
        <v>80</v>
      </c>
    </row>
    <row r="391" spans="1:6" ht="25.5">
      <c r="A391" s="61"/>
      <c r="B391" s="31"/>
      <c r="C391" s="31"/>
      <c r="D391" s="30">
        <v>200</v>
      </c>
      <c r="E391" s="10" t="s">
        <v>354</v>
      </c>
      <c r="F391" s="59">
        <v>80</v>
      </c>
    </row>
    <row r="392" spans="1:6">
      <c r="A392" s="62" t="s">
        <v>254</v>
      </c>
      <c r="B392" s="62"/>
      <c r="C392" s="63"/>
      <c r="D392" s="63"/>
      <c r="E392" s="64"/>
      <c r="F392" s="65">
        <f>F9+F89+F119+F149+F184+F258+F290+F362+F381</f>
        <v>238679.69999999998</v>
      </c>
    </row>
    <row r="393" spans="1:6">
      <c r="B393" s="21"/>
      <c r="C393" s="21"/>
      <c r="D393" s="21"/>
    </row>
    <row r="394" spans="1:6">
      <c r="B394" s="21"/>
      <c r="C394" s="21"/>
      <c r="D394" s="21"/>
    </row>
    <row r="395" spans="1:6">
      <c r="B395" s="21"/>
      <c r="C395" s="21"/>
      <c r="D395" s="21"/>
    </row>
    <row r="396" spans="1:6">
      <c r="B396" s="21"/>
      <c r="C396" s="21"/>
      <c r="D396" s="21"/>
    </row>
    <row r="397" spans="1:6">
      <c r="B397" s="21"/>
      <c r="C397" s="21"/>
      <c r="D397" s="21"/>
    </row>
    <row r="398" spans="1:6">
      <c r="B398" s="21"/>
      <c r="C398" s="21"/>
      <c r="D398" s="21"/>
    </row>
    <row r="399" spans="1:6">
      <c r="B399" s="21"/>
      <c r="C399" s="21"/>
      <c r="D399" s="21"/>
    </row>
    <row r="400" spans="1:6">
      <c r="B400" s="21"/>
      <c r="C400" s="21"/>
      <c r="D400" s="21"/>
    </row>
    <row r="401" spans="2:4">
      <c r="B401" s="21"/>
      <c r="C401" s="21"/>
      <c r="D401" s="21"/>
    </row>
    <row r="402" spans="2:4">
      <c r="B402" s="21"/>
      <c r="C402" s="21"/>
      <c r="D402" s="21"/>
    </row>
    <row r="403" spans="2:4">
      <c r="B403" s="21"/>
      <c r="C403" s="21"/>
      <c r="D403" s="21"/>
    </row>
    <row r="404" spans="2:4">
      <c r="B404" s="21"/>
      <c r="C404" s="21"/>
      <c r="D404" s="21"/>
    </row>
    <row r="405" spans="2:4">
      <c r="B405" s="21"/>
      <c r="C405" s="21"/>
      <c r="D405" s="21"/>
    </row>
    <row r="406" spans="2:4">
      <c r="B406" s="21"/>
      <c r="C406" s="21"/>
      <c r="D406" s="21"/>
    </row>
    <row r="407" spans="2:4">
      <c r="B407" s="21"/>
      <c r="C407" s="21"/>
      <c r="D407" s="21"/>
    </row>
    <row r="408" spans="2:4">
      <c r="B408" s="21"/>
      <c r="C408" s="21"/>
      <c r="D408" s="21"/>
    </row>
    <row r="409" spans="2:4">
      <c r="B409" s="21"/>
      <c r="C409" s="21"/>
      <c r="D409" s="21"/>
    </row>
    <row r="410" spans="2:4">
      <c r="B410" s="21"/>
      <c r="C410" s="21"/>
      <c r="D410" s="21"/>
    </row>
    <row r="411" spans="2:4">
      <c r="B411" s="21"/>
      <c r="C411" s="21"/>
      <c r="D411" s="21"/>
    </row>
    <row r="412" spans="2:4">
      <c r="B412" s="21"/>
      <c r="C412" s="21"/>
      <c r="D412" s="21"/>
    </row>
    <row r="413" spans="2:4">
      <c r="B413" s="21"/>
      <c r="C413" s="21"/>
      <c r="D413" s="21"/>
    </row>
    <row r="414" spans="2:4">
      <c r="B414" s="21"/>
      <c r="C414" s="21"/>
      <c r="D414" s="21"/>
    </row>
    <row r="415" spans="2:4">
      <c r="B415" s="21"/>
      <c r="C415" s="21"/>
      <c r="D415" s="21"/>
    </row>
    <row r="416" spans="2:4">
      <c r="B416" s="21"/>
      <c r="C416" s="21"/>
      <c r="D416" s="21"/>
    </row>
    <row r="417" spans="2:4">
      <c r="B417" s="21"/>
      <c r="C417" s="21"/>
      <c r="D417" s="21"/>
    </row>
    <row r="418" spans="2:4">
      <c r="B418" s="21"/>
      <c r="C418" s="21"/>
      <c r="D418" s="21"/>
    </row>
    <row r="419" spans="2:4">
      <c r="B419" s="21"/>
      <c r="C419" s="21"/>
      <c r="D419" s="21"/>
    </row>
    <row r="420" spans="2:4">
      <c r="B420" s="21"/>
      <c r="C420" s="21"/>
      <c r="D420" s="21"/>
    </row>
    <row r="421" spans="2:4">
      <c r="B421" s="21"/>
      <c r="C421" s="21"/>
      <c r="D421" s="21"/>
    </row>
    <row r="422" spans="2:4">
      <c r="B422" s="21"/>
      <c r="C422" s="21"/>
      <c r="D422" s="21"/>
    </row>
    <row r="423" spans="2:4">
      <c r="B423" s="21"/>
      <c r="C423" s="21"/>
      <c r="D423" s="21"/>
    </row>
    <row r="424" spans="2:4">
      <c r="B424" s="21"/>
      <c r="C424" s="21"/>
      <c r="D424" s="21"/>
    </row>
    <row r="425" spans="2:4">
      <c r="B425" s="21"/>
      <c r="C425" s="21"/>
      <c r="D425" s="21"/>
    </row>
    <row r="426" spans="2:4">
      <c r="B426" s="21"/>
      <c r="C426" s="21"/>
      <c r="D426" s="21"/>
    </row>
    <row r="427" spans="2:4">
      <c r="B427" s="21"/>
      <c r="C427" s="21"/>
      <c r="D427" s="21"/>
    </row>
    <row r="428" spans="2:4">
      <c r="B428" s="21"/>
      <c r="C428" s="21"/>
      <c r="D428" s="21"/>
    </row>
    <row r="429" spans="2:4">
      <c r="B429" s="21"/>
      <c r="C429" s="21"/>
      <c r="D429" s="21"/>
    </row>
    <row r="430" spans="2:4">
      <c r="B430" s="21"/>
      <c r="C430" s="21"/>
      <c r="D430" s="21"/>
    </row>
    <row r="431" spans="2:4">
      <c r="B431" s="21"/>
      <c r="C431" s="21"/>
      <c r="D431" s="21"/>
    </row>
    <row r="432" spans="2:4">
      <c r="B432" s="21"/>
      <c r="C432" s="21"/>
      <c r="D432" s="21"/>
    </row>
    <row r="433" spans="2:4">
      <c r="B433" s="21"/>
      <c r="C433" s="21"/>
      <c r="D433" s="21"/>
    </row>
    <row r="434" spans="2:4">
      <c r="B434" s="21"/>
      <c r="C434" s="21"/>
      <c r="D434" s="21"/>
    </row>
    <row r="435" spans="2:4">
      <c r="B435" s="21"/>
      <c r="C435" s="21"/>
      <c r="D435" s="21"/>
    </row>
    <row r="436" spans="2:4">
      <c r="B436" s="21"/>
      <c r="C436" s="21"/>
      <c r="D436" s="21"/>
    </row>
    <row r="437" spans="2:4">
      <c r="B437" s="21"/>
      <c r="C437" s="21"/>
      <c r="D437" s="21"/>
    </row>
    <row r="438" spans="2:4">
      <c r="B438" s="21"/>
      <c r="C438" s="21"/>
      <c r="D438" s="21"/>
    </row>
    <row r="439" spans="2:4">
      <c r="B439" s="21"/>
      <c r="C439" s="21"/>
      <c r="D439" s="21"/>
    </row>
    <row r="440" spans="2:4">
      <c r="B440" s="21"/>
      <c r="C440" s="21"/>
      <c r="D440" s="21"/>
    </row>
    <row r="441" spans="2:4">
      <c r="B441" s="21"/>
      <c r="C441" s="21"/>
      <c r="D441" s="21"/>
    </row>
    <row r="442" spans="2:4">
      <c r="B442" s="21"/>
      <c r="C442" s="21"/>
      <c r="D442" s="21"/>
    </row>
    <row r="443" spans="2:4">
      <c r="B443" s="21"/>
      <c r="C443" s="21"/>
      <c r="D443" s="21"/>
    </row>
    <row r="444" spans="2:4">
      <c r="B444" s="21"/>
      <c r="C444" s="21"/>
      <c r="D444" s="21"/>
    </row>
    <row r="445" spans="2:4">
      <c r="B445" s="21"/>
      <c r="C445" s="21"/>
      <c r="D445" s="21"/>
    </row>
    <row r="446" spans="2:4">
      <c r="B446" s="21"/>
      <c r="C446" s="21"/>
      <c r="D446" s="21"/>
    </row>
    <row r="447" spans="2:4">
      <c r="B447" s="21"/>
      <c r="C447" s="21"/>
      <c r="D447" s="21"/>
    </row>
    <row r="448" spans="2:4">
      <c r="B448" s="21"/>
      <c r="C448" s="21"/>
      <c r="D448" s="21"/>
    </row>
    <row r="449" spans="2:4">
      <c r="B449" s="21"/>
      <c r="C449" s="21"/>
      <c r="D449" s="21"/>
    </row>
    <row r="450" spans="2:4">
      <c r="B450" s="21"/>
      <c r="C450" s="21"/>
      <c r="D450" s="21"/>
    </row>
    <row r="451" spans="2:4">
      <c r="B451" s="21"/>
      <c r="C451" s="21"/>
      <c r="D451" s="21"/>
    </row>
    <row r="452" spans="2:4">
      <c r="B452" s="21"/>
      <c r="C452" s="21"/>
      <c r="D452" s="21"/>
    </row>
    <row r="453" spans="2:4">
      <c r="B453" s="21"/>
      <c r="C453" s="21"/>
      <c r="D453" s="21"/>
    </row>
    <row r="454" spans="2:4">
      <c r="B454" s="21"/>
      <c r="C454" s="21"/>
      <c r="D454" s="21"/>
    </row>
    <row r="455" spans="2:4">
      <c r="B455" s="21"/>
      <c r="C455" s="21"/>
      <c r="D455" s="21"/>
    </row>
    <row r="456" spans="2:4">
      <c r="B456" s="21"/>
      <c r="C456" s="21"/>
      <c r="D456" s="21"/>
    </row>
    <row r="457" spans="2:4">
      <c r="B457" s="21"/>
      <c r="C457" s="21"/>
      <c r="D457" s="21"/>
    </row>
    <row r="458" spans="2:4">
      <c r="B458" s="21"/>
      <c r="C458" s="21"/>
      <c r="D458" s="21"/>
    </row>
    <row r="459" spans="2:4">
      <c r="B459" s="21"/>
      <c r="C459" s="21"/>
      <c r="D459" s="21"/>
    </row>
    <row r="460" spans="2:4">
      <c r="B460" s="21"/>
      <c r="C460" s="21"/>
      <c r="D460" s="21"/>
    </row>
    <row r="461" spans="2:4">
      <c r="B461" s="21"/>
      <c r="C461" s="21"/>
      <c r="D461" s="21"/>
    </row>
    <row r="462" spans="2:4">
      <c r="B462" s="21"/>
      <c r="C462" s="21"/>
      <c r="D462" s="21"/>
    </row>
    <row r="463" spans="2:4">
      <c r="B463" s="21"/>
      <c r="C463" s="21"/>
      <c r="D463" s="21"/>
    </row>
    <row r="464" spans="2:4">
      <c r="B464" s="21"/>
      <c r="C464" s="21"/>
      <c r="D464" s="21"/>
    </row>
    <row r="465" spans="2:4">
      <c r="B465" s="21"/>
      <c r="C465" s="21"/>
      <c r="D465" s="21"/>
    </row>
    <row r="466" spans="2:4">
      <c r="B466" s="21"/>
      <c r="C466" s="21"/>
      <c r="D466" s="21"/>
    </row>
    <row r="467" spans="2:4">
      <c r="B467" s="21"/>
      <c r="C467" s="21"/>
      <c r="D467" s="21"/>
    </row>
    <row r="468" spans="2:4">
      <c r="B468" s="21"/>
      <c r="C468" s="21"/>
      <c r="D468" s="21"/>
    </row>
    <row r="469" spans="2:4">
      <c r="B469" s="21"/>
      <c r="C469" s="21"/>
      <c r="D469" s="21"/>
    </row>
    <row r="470" spans="2:4">
      <c r="B470" s="21"/>
      <c r="C470" s="21"/>
      <c r="D470" s="21"/>
    </row>
    <row r="471" spans="2:4">
      <c r="B471" s="21"/>
      <c r="C471" s="21"/>
      <c r="D471" s="21"/>
    </row>
    <row r="472" spans="2:4">
      <c r="B472" s="21"/>
      <c r="C472" s="21"/>
      <c r="D472" s="21"/>
    </row>
    <row r="473" spans="2:4">
      <c r="B473" s="21"/>
      <c r="C473" s="21"/>
      <c r="D473" s="21"/>
    </row>
    <row r="474" spans="2:4">
      <c r="B474" s="21"/>
      <c r="C474" s="21"/>
      <c r="D474" s="21"/>
    </row>
    <row r="475" spans="2:4">
      <c r="B475" s="21"/>
      <c r="C475" s="21"/>
      <c r="D475" s="21"/>
    </row>
    <row r="476" spans="2:4">
      <c r="B476" s="21"/>
      <c r="C476" s="21"/>
      <c r="D476" s="21"/>
    </row>
    <row r="477" spans="2:4">
      <c r="B477" s="21"/>
      <c r="C477" s="21"/>
      <c r="D477" s="21"/>
    </row>
    <row r="478" spans="2:4">
      <c r="B478" s="21"/>
      <c r="C478" s="21"/>
      <c r="D478" s="21"/>
    </row>
    <row r="479" spans="2:4">
      <c r="B479" s="21"/>
      <c r="C479" s="21"/>
      <c r="D479" s="21"/>
    </row>
    <row r="480" spans="2:4">
      <c r="B480" s="21"/>
      <c r="C480" s="21"/>
      <c r="D480" s="21"/>
    </row>
    <row r="481" spans="2:4">
      <c r="B481" s="21"/>
      <c r="C481" s="21"/>
      <c r="D481" s="21"/>
    </row>
    <row r="482" spans="2:4">
      <c r="B482" s="21"/>
      <c r="C482" s="21"/>
      <c r="D482" s="21"/>
    </row>
    <row r="483" spans="2:4">
      <c r="B483" s="21"/>
      <c r="C483" s="21"/>
      <c r="D483" s="21"/>
    </row>
    <row r="484" spans="2:4">
      <c r="B484" s="21"/>
      <c r="C484" s="21"/>
      <c r="D484" s="21"/>
    </row>
    <row r="485" spans="2:4">
      <c r="B485" s="21"/>
      <c r="C485" s="21"/>
      <c r="D485" s="21"/>
    </row>
    <row r="486" spans="2:4">
      <c r="B486" s="21"/>
      <c r="C486" s="21"/>
      <c r="D486" s="21"/>
    </row>
    <row r="487" spans="2:4">
      <c r="B487" s="21"/>
      <c r="C487" s="21"/>
      <c r="D487" s="21"/>
    </row>
    <row r="488" spans="2:4">
      <c r="B488" s="21"/>
      <c r="C488" s="21"/>
      <c r="D488" s="21"/>
    </row>
    <row r="489" spans="2:4">
      <c r="B489" s="21"/>
      <c r="C489" s="21"/>
      <c r="D489" s="21"/>
    </row>
    <row r="490" spans="2:4">
      <c r="B490" s="21"/>
      <c r="C490" s="21"/>
      <c r="D490" s="21"/>
    </row>
    <row r="491" spans="2:4">
      <c r="B491" s="21"/>
      <c r="C491" s="21"/>
      <c r="D491" s="21"/>
    </row>
    <row r="492" spans="2:4">
      <c r="B492" s="21"/>
      <c r="C492" s="21"/>
      <c r="D492" s="21"/>
    </row>
    <row r="493" spans="2:4">
      <c r="B493" s="21"/>
      <c r="C493" s="21"/>
      <c r="D493" s="21"/>
    </row>
    <row r="494" spans="2:4">
      <c r="B494" s="21"/>
      <c r="C494" s="21"/>
      <c r="D494" s="21"/>
    </row>
    <row r="495" spans="2:4">
      <c r="B495" s="21"/>
      <c r="C495" s="21"/>
      <c r="D495" s="21"/>
    </row>
    <row r="496" spans="2:4">
      <c r="B496" s="21"/>
      <c r="C496" s="21"/>
      <c r="D496" s="21"/>
    </row>
    <row r="497" spans="2:4">
      <c r="B497" s="21"/>
      <c r="C497" s="21"/>
      <c r="D497" s="21"/>
    </row>
    <row r="498" spans="2:4">
      <c r="B498" s="21"/>
      <c r="C498" s="21"/>
      <c r="D498" s="21"/>
    </row>
    <row r="499" spans="2:4">
      <c r="B499" s="21"/>
      <c r="C499" s="21"/>
      <c r="D499" s="21"/>
    </row>
    <row r="500" spans="2:4">
      <c r="B500" s="21"/>
      <c r="C500" s="21"/>
      <c r="D500" s="21"/>
    </row>
    <row r="501" spans="2:4">
      <c r="B501" s="21"/>
      <c r="C501" s="21"/>
      <c r="D501" s="21"/>
    </row>
    <row r="502" spans="2:4">
      <c r="B502" s="21"/>
      <c r="C502" s="21"/>
      <c r="D502" s="21"/>
    </row>
    <row r="503" spans="2:4">
      <c r="B503" s="21"/>
      <c r="C503" s="21"/>
      <c r="D503" s="21"/>
    </row>
    <row r="504" spans="2:4">
      <c r="B504" s="21"/>
      <c r="C504" s="21"/>
      <c r="D504" s="21"/>
    </row>
    <row r="505" spans="2:4">
      <c r="B505" s="21"/>
      <c r="C505" s="21"/>
      <c r="D505" s="21"/>
    </row>
    <row r="506" spans="2:4">
      <c r="B506" s="21"/>
      <c r="C506" s="21"/>
      <c r="D506" s="21"/>
    </row>
    <row r="507" spans="2:4">
      <c r="B507" s="21"/>
      <c r="C507" s="21"/>
      <c r="D507" s="21"/>
    </row>
    <row r="508" spans="2:4">
      <c r="B508" s="21"/>
      <c r="C508" s="21"/>
      <c r="D508" s="21"/>
    </row>
    <row r="509" spans="2:4">
      <c r="B509" s="21"/>
      <c r="C509" s="21"/>
      <c r="D509" s="21"/>
    </row>
    <row r="510" spans="2:4">
      <c r="B510" s="21"/>
      <c r="C510" s="21"/>
      <c r="D510" s="21"/>
    </row>
    <row r="511" spans="2:4">
      <c r="B511" s="21"/>
      <c r="C511" s="21"/>
      <c r="D511" s="21"/>
    </row>
    <row r="512" spans="2:4">
      <c r="B512" s="21"/>
      <c r="C512" s="21"/>
      <c r="D512" s="21"/>
    </row>
    <row r="513" spans="2:4">
      <c r="B513" s="21"/>
      <c r="C513" s="21"/>
      <c r="D513" s="21"/>
    </row>
    <row r="514" spans="2:4">
      <c r="B514" s="21"/>
      <c r="C514" s="21"/>
      <c r="D514" s="21"/>
    </row>
    <row r="515" spans="2:4">
      <c r="B515" s="21"/>
      <c r="C515" s="21"/>
      <c r="D515" s="21"/>
    </row>
    <row r="516" spans="2:4">
      <c r="B516" s="21"/>
      <c r="C516" s="21"/>
      <c r="D516" s="21"/>
    </row>
    <row r="517" spans="2:4">
      <c r="B517" s="21"/>
      <c r="C517" s="21"/>
      <c r="D517" s="21"/>
    </row>
    <row r="518" spans="2:4">
      <c r="B518" s="21"/>
      <c r="C518" s="21"/>
      <c r="D518" s="21"/>
    </row>
    <row r="519" spans="2:4">
      <c r="B519" s="21"/>
      <c r="C519" s="21"/>
      <c r="D519" s="21"/>
    </row>
    <row r="520" spans="2:4">
      <c r="B520" s="21"/>
      <c r="C520" s="21"/>
      <c r="D520" s="21"/>
    </row>
  </sheetData>
  <mergeCells count="1">
    <mergeCell ref="A5:F5"/>
  </mergeCells>
  <pageMargins left="0.35433070866141736" right="0.27559055118110237" top="0.48" bottom="0.3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2"/>
  <sheetViews>
    <sheetView workbookViewId="0">
      <selection activeCell="E9" sqref="E9"/>
    </sheetView>
  </sheetViews>
  <sheetFormatPr defaultRowHeight="12.75"/>
  <cols>
    <col min="1" max="1" width="9.140625" style="1"/>
    <col min="2" max="2" width="6.85546875" style="1" customWidth="1"/>
    <col min="3" max="3" width="11.28515625" style="1" customWidth="1"/>
    <col min="4" max="4" width="5.140625" style="1" customWidth="1"/>
    <col min="5" max="5" width="44.140625" style="1" customWidth="1"/>
    <col min="6" max="7" width="12.85546875" style="1" customWidth="1"/>
    <col min="8" max="16384" width="9.140625" style="1"/>
  </cols>
  <sheetData>
    <row r="1" spans="1:7">
      <c r="F1" s="3"/>
      <c r="G1" s="3" t="s">
        <v>454</v>
      </c>
    </row>
    <row r="2" spans="1:7">
      <c r="F2" s="3"/>
      <c r="G2" s="3" t="s">
        <v>256</v>
      </c>
    </row>
    <row r="3" spans="1:7">
      <c r="F3" s="2"/>
      <c r="G3" s="2" t="s">
        <v>257</v>
      </c>
    </row>
    <row r="5" spans="1:7" ht="12.75" customHeight="1">
      <c r="A5" s="66" t="s">
        <v>455</v>
      </c>
      <c r="B5" s="66"/>
      <c r="C5" s="66"/>
      <c r="D5" s="66"/>
      <c r="E5" s="66"/>
      <c r="F5" s="66"/>
      <c r="G5" s="66"/>
    </row>
    <row r="6" spans="1:7">
      <c r="B6" s="2"/>
      <c r="C6" s="2"/>
      <c r="D6" s="2"/>
      <c r="E6" s="4"/>
      <c r="F6" s="2"/>
    </row>
    <row r="7" spans="1:7" ht="18.75" customHeight="1">
      <c r="A7" s="51" t="s">
        <v>285</v>
      </c>
      <c r="B7" s="52" t="s">
        <v>286</v>
      </c>
      <c r="C7" s="51" t="s">
        <v>287</v>
      </c>
      <c r="D7" s="51" t="s">
        <v>258</v>
      </c>
      <c r="E7" s="53" t="s">
        <v>288</v>
      </c>
      <c r="F7" s="51" t="s">
        <v>456</v>
      </c>
      <c r="G7" s="51" t="s">
        <v>457</v>
      </c>
    </row>
    <row r="8" spans="1:7">
      <c r="A8" s="54" t="s">
        <v>385</v>
      </c>
      <c r="B8" s="49"/>
      <c r="C8" s="49"/>
      <c r="D8" s="49"/>
      <c r="E8" s="9" t="s">
        <v>290</v>
      </c>
      <c r="F8" s="68">
        <f>F352</f>
        <v>226933.15499999997</v>
      </c>
      <c r="G8" s="55">
        <f>G352</f>
        <v>225728.71499999997</v>
      </c>
    </row>
    <row r="9" spans="1:7">
      <c r="A9" s="56"/>
      <c r="B9" s="31" t="s">
        <v>291</v>
      </c>
      <c r="C9" s="31"/>
      <c r="D9" s="31"/>
      <c r="E9" s="10" t="s">
        <v>292</v>
      </c>
      <c r="F9" s="69">
        <f>F10+F14+F20+F59+F67+F71</f>
        <v>31799.917999999998</v>
      </c>
      <c r="G9" s="57">
        <f>G10+G14+G20+G59+G67+G71</f>
        <v>31799.917999999998</v>
      </c>
    </row>
    <row r="10" spans="1:7" ht="38.25">
      <c r="A10" s="56"/>
      <c r="B10" s="31" t="s">
        <v>293</v>
      </c>
      <c r="C10" s="31"/>
      <c r="D10" s="31"/>
      <c r="E10" s="10" t="s">
        <v>294</v>
      </c>
      <c r="F10" s="69">
        <f t="shared" ref="F10:G12" si="0">F11</f>
        <v>875.34</v>
      </c>
      <c r="G10" s="57">
        <f t="shared" si="0"/>
        <v>875.34</v>
      </c>
    </row>
    <row r="11" spans="1:7">
      <c r="A11" s="56"/>
      <c r="B11" s="31"/>
      <c r="C11" s="31" t="s">
        <v>240</v>
      </c>
      <c r="D11" s="31"/>
      <c r="E11" s="10" t="s">
        <v>105</v>
      </c>
      <c r="F11" s="69">
        <f t="shared" si="0"/>
        <v>875.34</v>
      </c>
      <c r="G11" s="57">
        <f t="shared" si="0"/>
        <v>875.34</v>
      </c>
    </row>
    <row r="12" spans="1:7">
      <c r="A12" s="56"/>
      <c r="B12" s="31"/>
      <c r="C12" s="31" t="s">
        <v>241</v>
      </c>
      <c r="D12" s="31"/>
      <c r="E12" s="10" t="s">
        <v>49</v>
      </c>
      <c r="F12" s="69">
        <f t="shared" si="0"/>
        <v>875.34</v>
      </c>
      <c r="G12" s="57">
        <f t="shared" si="0"/>
        <v>875.34</v>
      </c>
    </row>
    <row r="13" spans="1:7" ht="63.75">
      <c r="A13" s="56"/>
      <c r="B13" s="31"/>
      <c r="C13" s="31"/>
      <c r="D13" s="29">
        <v>100</v>
      </c>
      <c r="E13" s="10" t="s">
        <v>261</v>
      </c>
      <c r="F13" s="69">
        <v>875.34</v>
      </c>
      <c r="G13" s="57">
        <v>875.34</v>
      </c>
    </row>
    <row r="14" spans="1:7" ht="51">
      <c r="A14" s="56"/>
      <c r="B14" s="31" t="s">
        <v>295</v>
      </c>
      <c r="C14" s="31"/>
      <c r="D14" s="31"/>
      <c r="E14" s="10" t="s">
        <v>296</v>
      </c>
      <c r="F14" s="69">
        <f>F15</f>
        <v>746.072</v>
      </c>
      <c r="G14" s="57">
        <f>G15</f>
        <v>746.072</v>
      </c>
    </row>
    <row r="15" spans="1:7">
      <c r="A15" s="56"/>
      <c r="B15" s="31"/>
      <c r="C15" s="31" t="s">
        <v>240</v>
      </c>
      <c r="D15" s="31"/>
      <c r="E15" s="10" t="s">
        <v>105</v>
      </c>
      <c r="F15" s="69">
        <f>F16</f>
        <v>746.072</v>
      </c>
      <c r="G15" s="57">
        <f>G16</f>
        <v>746.072</v>
      </c>
    </row>
    <row r="16" spans="1:7" ht="38.25">
      <c r="A16" s="56"/>
      <c r="B16" s="31"/>
      <c r="C16" s="31" t="s">
        <v>245</v>
      </c>
      <c r="D16" s="31"/>
      <c r="E16" s="10" t="s">
        <v>52</v>
      </c>
      <c r="F16" s="69">
        <f>F17+F18+F19</f>
        <v>746.072</v>
      </c>
      <c r="G16" s="57">
        <f>G17+G18+G19</f>
        <v>746.072</v>
      </c>
    </row>
    <row r="17" spans="1:7" ht="63.75">
      <c r="A17" s="56"/>
      <c r="B17" s="31"/>
      <c r="C17" s="31"/>
      <c r="D17" s="29">
        <v>100</v>
      </c>
      <c r="E17" s="10" t="s">
        <v>261</v>
      </c>
      <c r="F17" s="69">
        <v>222.75</v>
      </c>
      <c r="G17" s="57">
        <v>222.75</v>
      </c>
    </row>
    <row r="18" spans="1:7" ht="25.5">
      <c r="A18" s="56"/>
      <c r="B18" s="31"/>
      <c r="C18" s="31"/>
      <c r="D18" s="29">
        <v>200</v>
      </c>
      <c r="E18" s="10" t="s">
        <v>354</v>
      </c>
      <c r="F18" s="69">
        <v>520.322</v>
      </c>
      <c r="G18" s="57">
        <v>520.322</v>
      </c>
    </row>
    <row r="19" spans="1:7">
      <c r="A19" s="56"/>
      <c r="B19" s="31"/>
      <c r="C19" s="31"/>
      <c r="D19" s="29">
        <v>800</v>
      </c>
      <c r="E19" s="10" t="s">
        <v>259</v>
      </c>
      <c r="F19" s="69">
        <v>3</v>
      </c>
      <c r="G19" s="57">
        <v>3</v>
      </c>
    </row>
    <row r="20" spans="1:7" ht="51">
      <c r="A20" s="56"/>
      <c r="B20" s="31" t="s">
        <v>299</v>
      </c>
      <c r="C20" s="31"/>
      <c r="D20" s="31"/>
      <c r="E20" s="10" t="s">
        <v>300</v>
      </c>
      <c r="F20" s="69">
        <f>F21+F34+F40+F45</f>
        <v>27053.248</v>
      </c>
      <c r="G20" s="57">
        <f>G21+G34+G40+G45</f>
        <v>27053.248</v>
      </c>
    </row>
    <row r="21" spans="1:7" ht="25.5">
      <c r="A21" s="56"/>
      <c r="B21" s="31"/>
      <c r="C21" s="31" t="s">
        <v>165</v>
      </c>
      <c r="D21" s="30"/>
      <c r="E21" s="13" t="s">
        <v>81</v>
      </c>
      <c r="F21" s="69">
        <f>F22+F28</f>
        <v>40.808000000000007</v>
      </c>
      <c r="G21" s="57">
        <f>G22+G28</f>
        <v>40.808000000000007</v>
      </c>
    </row>
    <row r="22" spans="1:7" ht="25.5">
      <c r="A22" s="56"/>
      <c r="B22" s="31"/>
      <c r="C22" s="31" t="s">
        <v>166</v>
      </c>
      <c r="D22" s="30"/>
      <c r="E22" s="13" t="s">
        <v>82</v>
      </c>
      <c r="F22" s="69">
        <f>F23</f>
        <v>19.208000000000002</v>
      </c>
      <c r="G22" s="57">
        <f>G23</f>
        <v>19.208000000000002</v>
      </c>
    </row>
    <row r="23" spans="1:7" ht="25.5">
      <c r="A23" s="56"/>
      <c r="B23" s="31"/>
      <c r="C23" s="31" t="s">
        <v>168</v>
      </c>
      <c r="D23" s="30"/>
      <c r="E23" s="13" t="s">
        <v>167</v>
      </c>
      <c r="F23" s="69">
        <f>F24+F26</f>
        <v>19.208000000000002</v>
      </c>
      <c r="G23" s="57">
        <f>G24+G26</f>
        <v>19.208000000000002</v>
      </c>
    </row>
    <row r="24" spans="1:7" ht="38.25">
      <c r="A24" s="56"/>
      <c r="B24" s="31"/>
      <c r="C24" s="31" t="s">
        <v>169</v>
      </c>
      <c r="D24" s="30"/>
      <c r="E24" s="13" t="s">
        <v>15</v>
      </c>
      <c r="F24" s="69">
        <f>F25</f>
        <v>0.60799999999999998</v>
      </c>
      <c r="G24" s="57">
        <f>G25</f>
        <v>0.60799999999999998</v>
      </c>
    </row>
    <row r="25" spans="1:7" ht="25.5">
      <c r="A25" s="56"/>
      <c r="B25" s="31"/>
      <c r="C25" s="31"/>
      <c r="D25" s="30">
        <v>200</v>
      </c>
      <c r="E25" s="10" t="s">
        <v>354</v>
      </c>
      <c r="F25" s="69">
        <v>0.60799999999999998</v>
      </c>
      <c r="G25" s="57">
        <v>0.60799999999999998</v>
      </c>
    </row>
    <row r="26" spans="1:7" ht="25.5">
      <c r="A26" s="56"/>
      <c r="B26" s="31"/>
      <c r="C26" s="31" t="s">
        <v>170</v>
      </c>
      <c r="D26" s="30"/>
      <c r="E26" s="13" t="s">
        <v>16</v>
      </c>
      <c r="F26" s="69">
        <f>F27</f>
        <v>18.600000000000001</v>
      </c>
      <c r="G26" s="57">
        <f>G27</f>
        <v>18.600000000000001</v>
      </c>
    </row>
    <row r="27" spans="1:7" ht="63.75">
      <c r="A27" s="56"/>
      <c r="B27" s="31"/>
      <c r="C27" s="34"/>
      <c r="D27" s="29">
        <v>100</v>
      </c>
      <c r="E27" s="10" t="s">
        <v>261</v>
      </c>
      <c r="F27" s="69">
        <v>18.600000000000001</v>
      </c>
      <c r="G27" s="57">
        <v>18.600000000000001</v>
      </c>
    </row>
    <row r="28" spans="1:7" ht="25.5">
      <c r="A28" s="56"/>
      <c r="B28" s="31"/>
      <c r="C28" s="31" t="s">
        <v>173</v>
      </c>
      <c r="D28" s="30"/>
      <c r="E28" s="10" t="s">
        <v>83</v>
      </c>
      <c r="F28" s="69">
        <f>F29</f>
        <v>21.6</v>
      </c>
      <c r="G28" s="57">
        <f>G29</f>
        <v>21.6</v>
      </c>
    </row>
    <row r="29" spans="1:7" ht="25.5">
      <c r="A29" s="56"/>
      <c r="B29" s="31"/>
      <c r="C29" s="31" t="s">
        <v>175</v>
      </c>
      <c r="D29" s="30"/>
      <c r="E29" s="10" t="s">
        <v>174</v>
      </c>
      <c r="F29" s="69">
        <f>F30+F32</f>
        <v>21.6</v>
      </c>
      <c r="G29" s="57">
        <f>G30+G32</f>
        <v>21.6</v>
      </c>
    </row>
    <row r="30" spans="1:7" ht="26.25">
      <c r="A30" s="56"/>
      <c r="B30" s="31"/>
      <c r="C30" s="31" t="s">
        <v>178</v>
      </c>
      <c r="D30" s="31"/>
      <c r="E30" s="10" t="s">
        <v>16</v>
      </c>
      <c r="F30" s="70">
        <f>F31</f>
        <v>19.8</v>
      </c>
      <c r="G30" s="58">
        <f>G31</f>
        <v>19.8</v>
      </c>
    </row>
    <row r="31" spans="1:7" ht="63.75">
      <c r="A31" s="56"/>
      <c r="B31" s="31"/>
      <c r="C31" s="31"/>
      <c r="D31" s="31" t="s">
        <v>301</v>
      </c>
      <c r="E31" s="10" t="s">
        <v>261</v>
      </c>
      <c r="F31" s="69">
        <v>19.8</v>
      </c>
      <c r="G31" s="57">
        <v>19.8</v>
      </c>
    </row>
    <row r="32" spans="1:7" ht="64.5">
      <c r="A32" s="56"/>
      <c r="B32" s="31"/>
      <c r="C32" s="31" t="s">
        <v>179</v>
      </c>
      <c r="D32" s="31"/>
      <c r="E32" s="10" t="s">
        <v>21</v>
      </c>
      <c r="F32" s="70">
        <f>F33</f>
        <v>1.8</v>
      </c>
      <c r="G32" s="58">
        <f>G33</f>
        <v>1.8</v>
      </c>
    </row>
    <row r="33" spans="1:7" ht="63.75">
      <c r="A33" s="56"/>
      <c r="B33" s="31"/>
      <c r="C33" s="31"/>
      <c r="D33" s="31" t="s">
        <v>301</v>
      </c>
      <c r="E33" s="10" t="s">
        <v>261</v>
      </c>
      <c r="F33" s="69">
        <v>1.8</v>
      </c>
      <c r="G33" s="57">
        <v>1.8</v>
      </c>
    </row>
    <row r="34" spans="1:7" ht="25.5">
      <c r="A34" s="56"/>
      <c r="B34" s="31"/>
      <c r="C34" s="31" t="s">
        <v>188</v>
      </c>
      <c r="D34" s="30"/>
      <c r="E34" s="13" t="s">
        <v>85</v>
      </c>
      <c r="F34" s="69">
        <f t="shared" ref="F34:G36" si="1">F35</f>
        <v>59.2</v>
      </c>
      <c r="G34" s="57">
        <f t="shared" si="1"/>
        <v>59.2</v>
      </c>
    </row>
    <row r="35" spans="1:7" ht="38.25">
      <c r="A35" s="56"/>
      <c r="B35" s="31"/>
      <c r="C35" s="31" t="s">
        <v>193</v>
      </c>
      <c r="D35" s="30"/>
      <c r="E35" s="13" t="s">
        <v>87</v>
      </c>
      <c r="F35" s="69">
        <f t="shared" si="1"/>
        <v>59.2</v>
      </c>
      <c r="G35" s="57">
        <f t="shared" si="1"/>
        <v>59.2</v>
      </c>
    </row>
    <row r="36" spans="1:7" ht="38.25">
      <c r="A36" s="56"/>
      <c r="B36" s="31"/>
      <c r="C36" s="31" t="s">
        <v>195</v>
      </c>
      <c r="D36" s="30"/>
      <c r="E36" s="13" t="s">
        <v>194</v>
      </c>
      <c r="F36" s="69">
        <f t="shared" si="1"/>
        <v>59.2</v>
      </c>
      <c r="G36" s="57">
        <f t="shared" si="1"/>
        <v>59.2</v>
      </c>
    </row>
    <row r="37" spans="1:7" ht="63.75">
      <c r="A37" s="56"/>
      <c r="B37" s="31"/>
      <c r="C37" s="31" t="s">
        <v>196</v>
      </c>
      <c r="D37" s="30"/>
      <c r="E37" s="13" t="s">
        <v>302</v>
      </c>
      <c r="F37" s="69">
        <f>F38+F39</f>
        <v>59.2</v>
      </c>
      <c r="G37" s="57">
        <f>G38+G39</f>
        <v>59.2</v>
      </c>
    </row>
    <row r="38" spans="1:7" ht="63.75">
      <c r="A38" s="56"/>
      <c r="B38" s="31"/>
      <c r="C38" s="31"/>
      <c r="D38" s="31" t="s">
        <v>301</v>
      </c>
      <c r="E38" s="10" t="s">
        <v>261</v>
      </c>
      <c r="F38" s="69">
        <v>46.4</v>
      </c>
      <c r="G38" s="57">
        <v>46.4</v>
      </c>
    </row>
    <row r="39" spans="1:7" ht="25.5">
      <c r="A39" s="56"/>
      <c r="B39" s="31"/>
      <c r="C39" s="31"/>
      <c r="D39" s="31" t="s">
        <v>303</v>
      </c>
      <c r="E39" s="10" t="s">
        <v>354</v>
      </c>
      <c r="F39" s="69">
        <v>12.8</v>
      </c>
      <c r="G39" s="57">
        <v>12.8</v>
      </c>
    </row>
    <row r="40" spans="1:7" ht="38.25">
      <c r="A40" s="56"/>
      <c r="B40" s="31"/>
      <c r="C40" s="31" t="s">
        <v>215</v>
      </c>
      <c r="D40" s="31"/>
      <c r="E40" s="10" t="s">
        <v>94</v>
      </c>
      <c r="F40" s="69">
        <f t="shared" ref="F40:G43" si="2">F41</f>
        <v>8.6</v>
      </c>
      <c r="G40" s="57">
        <f t="shared" si="2"/>
        <v>8.6</v>
      </c>
    </row>
    <row r="41" spans="1:7" ht="25.5">
      <c r="A41" s="56"/>
      <c r="B41" s="31"/>
      <c r="C41" s="31" t="s">
        <v>216</v>
      </c>
      <c r="D41" s="31"/>
      <c r="E41" s="10" t="s">
        <v>95</v>
      </c>
      <c r="F41" s="69">
        <f t="shared" si="2"/>
        <v>8.6</v>
      </c>
      <c r="G41" s="57">
        <f t="shared" si="2"/>
        <v>8.6</v>
      </c>
    </row>
    <row r="42" spans="1:7" ht="25.5">
      <c r="A42" s="56"/>
      <c r="B42" s="31"/>
      <c r="C42" s="31" t="s">
        <v>218</v>
      </c>
      <c r="D42" s="31"/>
      <c r="E42" s="10" t="s">
        <v>217</v>
      </c>
      <c r="F42" s="69">
        <f t="shared" si="2"/>
        <v>8.6</v>
      </c>
      <c r="G42" s="57">
        <f t="shared" si="2"/>
        <v>8.6</v>
      </c>
    </row>
    <row r="43" spans="1:7" ht="51">
      <c r="A43" s="56"/>
      <c r="B43" s="31"/>
      <c r="C43" s="31" t="s">
        <v>380</v>
      </c>
      <c r="D43" s="31"/>
      <c r="E43" s="10" t="s">
        <v>381</v>
      </c>
      <c r="F43" s="69">
        <f t="shared" si="2"/>
        <v>8.6</v>
      </c>
      <c r="G43" s="57">
        <f t="shared" si="2"/>
        <v>8.6</v>
      </c>
    </row>
    <row r="44" spans="1:7" ht="63.75">
      <c r="A44" s="56"/>
      <c r="B44" s="31"/>
      <c r="C44" s="31"/>
      <c r="D44" s="31" t="s">
        <v>301</v>
      </c>
      <c r="E44" s="10" t="s">
        <v>261</v>
      </c>
      <c r="F44" s="69">
        <v>8.6</v>
      </c>
      <c r="G44" s="57">
        <v>8.6</v>
      </c>
    </row>
    <row r="45" spans="1:7">
      <c r="A45" s="56"/>
      <c r="B45" s="31"/>
      <c r="C45" s="31" t="s">
        <v>240</v>
      </c>
      <c r="D45" s="31"/>
      <c r="E45" s="10" t="s">
        <v>105</v>
      </c>
      <c r="F45" s="69">
        <f>F46+F48+F52+F55+F57</f>
        <v>26944.639999999999</v>
      </c>
      <c r="G45" s="57">
        <f>G46+G48+G52+G55+G57</f>
        <v>26944.639999999999</v>
      </c>
    </row>
    <row r="46" spans="1:7">
      <c r="A46" s="56"/>
      <c r="B46" s="31"/>
      <c r="C46" s="31" t="s">
        <v>242</v>
      </c>
      <c r="D46" s="31"/>
      <c r="E46" s="10" t="s">
        <v>50</v>
      </c>
      <c r="F46" s="69">
        <f>F47</f>
        <v>875.34</v>
      </c>
      <c r="G46" s="57">
        <f>G47</f>
        <v>875.34</v>
      </c>
    </row>
    <row r="47" spans="1:7" ht="63.75">
      <c r="A47" s="56"/>
      <c r="B47" s="31"/>
      <c r="C47" s="31"/>
      <c r="D47" s="31" t="s">
        <v>301</v>
      </c>
      <c r="E47" s="10" t="s">
        <v>261</v>
      </c>
      <c r="F47" s="69">
        <v>875.34</v>
      </c>
      <c r="G47" s="57">
        <v>875.34</v>
      </c>
    </row>
    <row r="48" spans="1:7" ht="38.25">
      <c r="A48" s="56"/>
      <c r="B48" s="31"/>
      <c r="C48" s="31" t="s">
        <v>247</v>
      </c>
      <c r="D48" s="31"/>
      <c r="E48" s="10" t="s">
        <v>54</v>
      </c>
      <c r="F48" s="69">
        <f>SUM(F49:F51)</f>
        <v>25049.1</v>
      </c>
      <c r="G48" s="57">
        <f>SUM(G49:G51)</f>
        <v>25049.1</v>
      </c>
    </row>
    <row r="49" spans="1:7" ht="63.75">
      <c r="A49" s="56"/>
      <c r="B49" s="31"/>
      <c r="C49" s="31"/>
      <c r="D49" s="31" t="s">
        <v>301</v>
      </c>
      <c r="E49" s="10" t="s">
        <v>261</v>
      </c>
      <c r="F49" s="69">
        <v>18728.439999999999</v>
      </c>
      <c r="G49" s="57">
        <v>18728.439999999999</v>
      </c>
    </row>
    <row r="50" spans="1:7" ht="25.5">
      <c r="A50" s="56"/>
      <c r="B50" s="31"/>
      <c r="C50" s="31"/>
      <c r="D50" s="31" t="s">
        <v>303</v>
      </c>
      <c r="E50" s="10" t="s">
        <v>354</v>
      </c>
      <c r="F50" s="69">
        <v>6120.66</v>
      </c>
      <c r="G50" s="57">
        <v>6120.66</v>
      </c>
    </row>
    <row r="51" spans="1:7">
      <c r="A51" s="56"/>
      <c r="B51" s="31"/>
      <c r="C51" s="31"/>
      <c r="D51" s="31" t="s">
        <v>304</v>
      </c>
      <c r="E51" s="10" t="s">
        <v>259</v>
      </c>
      <c r="F51" s="69">
        <v>200</v>
      </c>
      <c r="G51" s="57">
        <v>200</v>
      </c>
    </row>
    <row r="52" spans="1:7" ht="25.5">
      <c r="A52" s="56"/>
      <c r="B52" s="31"/>
      <c r="C52" s="31" t="s">
        <v>244</v>
      </c>
      <c r="D52" s="31"/>
      <c r="E52" s="10" t="s">
        <v>305</v>
      </c>
      <c r="F52" s="69">
        <f>SUM(F53:F54)</f>
        <v>977.5</v>
      </c>
      <c r="G52" s="57">
        <f>SUM(G53:G54)</f>
        <v>977.5</v>
      </c>
    </row>
    <row r="53" spans="1:7" ht="63.75">
      <c r="A53" s="56"/>
      <c r="B53" s="31"/>
      <c r="C53" s="31"/>
      <c r="D53" s="31" t="s">
        <v>301</v>
      </c>
      <c r="E53" s="10" t="s">
        <v>261</v>
      </c>
      <c r="F53" s="69">
        <v>801.6</v>
      </c>
      <c r="G53" s="57">
        <v>801.6</v>
      </c>
    </row>
    <row r="54" spans="1:7" ht="25.5">
      <c r="A54" s="56"/>
      <c r="B54" s="31"/>
      <c r="C54" s="31"/>
      <c r="D54" s="31" t="s">
        <v>303</v>
      </c>
      <c r="E54" s="10" t="s">
        <v>354</v>
      </c>
      <c r="F54" s="69">
        <v>175.9</v>
      </c>
      <c r="G54" s="57">
        <v>175.9</v>
      </c>
    </row>
    <row r="55" spans="1:7" ht="25.5">
      <c r="A55" s="56"/>
      <c r="B55" s="31"/>
      <c r="C55" s="31" t="s">
        <v>355</v>
      </c>
      <c r="D55" s="31"/>
      <c r="E55" s="10" t="s">
        <v>59</v>
      </c>
      <c r="F55" s="69">
        <f>F56</f>
        <v>5.4</v>
      </c>
      <c r="G55" s="57">
        <f>G56</f>
        <v>5.4</v>
      </c>
    </row>
    <row r="56" spans="1:7" ht="25.5">
      <c r="A56" s="56"/>
      <c r="B56" s="31"/>
      <c r="C56" s="31"/>
      <c r="D56" s="31" t="s">
        <v>303</v>
      </c>
      <c r="E56" s="10" t="s">
        <v>354</v>
      </c>
      <c r="F56" s="69">
        <v>5.4</v>
      </c>
      <c r="G56" s="57">
        <v>5.4</v>
      </c>
    </row>
    <row r="57" spans="1:7" ht="38.25">
      <c r="A57" s="56"/>
      <c r="B57" s="31"/>
      <c r="C57" s="31" t="s">
        <v>383</v>
      </c>
      <c r="D57" s="31"/>
      <c r="E57" s="10" t="s">
        <v>384</v>
      </c>
      <c r="F57" s="69">
        <f>F58</f>
        <v>37.299999999999997</v>
      </c>
      <c r="G57" s="57">
        <f>G58</f>
        <v>37.299999999999997</v>
      </c>
    </row>
    <row r="58" spans="1:7" ht="63.75">
      <c r="A58" s="56"/>
      <c r="B58" s="31"/>
      <c r="C58" s="31"/>
      <c r="D58" s="31" t="s">
        <v>301</v>
      </c>
      <c r="E58" s="10" t="s">
        <v>261</v>
      </c>
      <c r="F58" s="69">
        <v>37.299999999999997</v>
      </c>
      <c r="G58" s="57">
        <v>37.299999999999997</v>
      </c>
    </row>
    <row r="59" spans="1:7" ht="38.25">
      <c r="A59" s="56"/>
      <c r="B59" s="31" t="s">
        <v>297</v>
      </c>
      <c r="C59" s="31"/>
      <c r="D59" s="31"/>
      <c r="E59" s="10" t="s">
        <v>298</v>
      </c>
      <c r="F59" s="69">
        <f>F60</f>
        <v>1440.2579999999998</v>
      </c>
      <c r="G59" s="57">
        <f>G60</f>
        <v>1440.2579999999998</v>
      </c>
    </row>
    <row r="60" spans="1:7">
      <c r="A60" s="56"/>
      <c r="B60" s="31"/>
      <c r="C60" s="31" t="s">
        <v>240</v>
      </c>
      <c r="D60" s="31"/>
      <c r="E60" s="10" t="s">
        <v>105</v>
      </c>
      <c r="F60" s="69">
        <f>F61+F63</f>
        <v>1440.2579999999998</v>
      </c>
      <c r="G60" s="57">
        <f>G61+G63</f>
        <v>1440.2579999999998</v>
      </c>
    </row>
    <row r="61" spans="1:7" ht="25.5">
      <c r="A61" s="56"/>
      <c r="B61" s="31"/>
      <c r="C61" s="29" t="s">
        <v>243</v>
      </c>
      <c r="D61" s="29"/>
      <c r="E61" s="10" t="s">
        <v>51</v>
      </c>
      <c r="F61" s="69">
        <f>F62</f>
        <v>740.88</v>
      </c>
      <c r="G61" s="57">
        <f>G62</f>
        <v>740.88</v>
      </c>
    </row>
    <row r="62" spans="1:7" ht="63.75">
      <c r="A62" s="56"/>
      <c r="B62" s="31"/>
      <c r="C62" s="29"/>
      <c r="D62" s="29">
        <v>100</v>
      </c>
      <c r="E62" s="10" t="s">
        <v>261</v>
      </c>
      <c r="F62" s="69">
        <v>740.88</v>
      </c>
      <c r="G62" s="57">
        <v>740.88</v>
      </c>
    </row>
    <row r="63" spans="1:7" ht="25.5">
      <c r="A63" s="56"/>
      <c r="B63" s="31"/>
      <c r="C63" s="29" t="s">
        <v>246</v>
      </c>
      <c r="D63" s="29"/>
      <c r="E63" s="10" t="s">
        <v>53</v>
      </c>
      <c r="F63" s="69">
        <f>SUM(F64:F66)</f>
        <v>699.37799999999993</v>
      </c>
      <c r="G63" s="57">
        <f>SUM(G64:G66)</f>
        <v>699.37799999999993</v>
      </c>
    </row>
    <row r="64" spans="1:7" ht="63.75">
      <c r="A64" s="56"/>
      <c r="B64" s="31"/>
      <c r="C64" s="29"/>
      <c r="D64" s="29">
        <v>100</v>
      </c>
      <c r="E64" s="10" t="s">
        <v>261</v>
      </c>
      <c r="F64" s="69">
        <v>530.5</v>
      </c>
      <c r="G64" s="57">
        <v>530.5</v>
      </c>
    </row>
    <row r="65" spans="1:7" ht="25.5">
      <c r="A65" s="56"/>
      <c r="B65" s="31"/>
      <c r="C65" s="29"/>
      <c r="D65" s="29">
        <v>200</v>
      </c>
      <c r="E65" s="10" t="s">
        <v>354</v>
      </c>
      <c r="F65" s="69">
        <v>167.87799999999999</v>
      </c>
      <c r="G65" s="57">
        <v>167.87799999999999</v>
      </c>
    </row>
    <row r="66" spans="1:7">
      <c r="A66" s="56"/>
      <c r="B66" s="31"/>
      <c r="C66" s="29"/>
      <c r="D66" s="29">
        <v>800</v>
      </c>
      <c r="E66" s="10" t="s">
        <v>259</v>
      </c>
      <c r="F66" s="69">
        <v>1</v>
      </c>
      <c r="G66" s="57">
        <v>1</v>
      </c>
    </row>
    <row r="67" spans="1:7">
      <c r="A67" s="56"/>
      <c r="B67" s="31" t="s">
        <v>422</v>
      </c>
      <c r="C67" s="31"/>
      <c r="D67" s="31"/>
      <c r="E67" s="10" t="s">
        <v>306</v>
      </c>
      <c r="F67" s="69">
        <f t="shared" ref="F67:G69" si="3">F68</f>
        <v>500</v>
      </c>
      <c r="G67" s="57">
        <f t="shared" si="3"/>
        <v>500</v>
      </c>
    </row>
    <row r="68" spans="1:7">
      <c r="A68" s="56"/>
      <c r="B68" s="31"/>
      <c r="C68" s="31" t="s">
        <v>240</v>
      </c>
      <c r="D68" s="31"/>
      <c r="E68" s="10" t="s">
        <v>105</v>
      </c>
      <c r="F68" s="69">
        <f t="shared" si="3"/>
        <v>500</v>
      </c>
      <c r="G68" s="57">
        <f t="shared" si="3"/>
        <v>500</v>
      </c>
    </row>
    <row r="69" spans="1:7">
      <c r="A69" s="56"/>
      <c r="B69" s="31"/>
      <c r="C69" s="29" t="s">
        <v>248</v>
      </c>
      <c r="D69" s="29"/>
      <c r="E69" s="10" t="s">
        <v>56</v>
      </c>
      <c r="F69" s="69">
        <f t="shared" si="3"/>
        <v>500</v>
      </c>
      <c r="G69" s="57">
        <f t="shared" si="3"/>
        <v>500</v>
      </c>
    </row>
    <row r="70" spans="1:7">
      <c r="A70" s="56"/>
      <c r="B70" s="31"/>
      <c r="C70" s="29"/>
      <c r="D70" s="29">
        <v>800</v>
      </c>
      <c r="E70" s="10" t="s">
        <v>259</v>
      </c>
      <c r="F70" s="69">
        <v>500</v>
      </c>
      <c r="G70" s="57">
        <v>500</v>
      </c>
    </row>
    <row r="71" spans="1:7">
      <c r="A71" s="56"/>
      <c r="B71" s="31" t="s">
        <v>423</v>
      </c>
      <c r="C71" s="31"/>
      <c r="D71" s="31"/>
      <c r="E71" s="10" t="s">
        <v>307</v>
      </c>
      <c r="F71" s="69">
        <f>F72+F78+F81</f>
        <v>1185</v>
      </c>
      <c r="G71" s="57">
        <f>G72+G78+G81</f>
        <v>1185</v>
      </c>
    </row>
    <row r="72" spans="1:7" ht="25.5">
      <c r="A72" s="56"/>
      <c r="B72" s="31"/>
      <c r="C72" s="31" t="s">
        <v>358</v>
      </c>
      <c r="D72" s="30"/>
      <c r="E72" s="10" t="s">
        <v>359</v>
      </c>
      <c r="F72" s="71">
        <f>F73+F75</f>
        <v>1020</v>
      </c>
      <c r="G72" s="59">
        <f>G73+G75</f>
        <v>1020</v>
      </c>
    </row>
    <row r="73" spans="1:7" ht="25.5">
      <c r="A73" s="56"/>
      <c r="B73" s="31"/>
      <c r="C73" s="31" t="s">
        <v>360</v>
      </c>
      <c r="D73" s="30"/>
      <c r="E73" s="10" t="s">
        <v>44</v>
      </c>
      <c r="F73" s="71">
        <f>F74</f>
        <v>350</v>
      </c>
      <c r="G73" s="59">
        <f>G74</f>
        <v>350</v>
      </c>
    </row>
    <row r="74" spans="1:7" ht="25.5">
      <c r="A74" s="56"/>
      <c r="B74" s="31"/>
      <c r="C74" s="31"/>
      <c r="D74" s="30">
        <v>200</v>
      </c>
      <c r="E74" s="10" t="s">
        <v>354</v>
      </c>
      <c r="F74" s="71">
        <v>350</v>
      </c>
      <c r="G74" s="59">
        <v>350</v>
      </c>
    </row>
    <row r="75" spans="1:7">
      <c r="A75" s="56"/>
      <c r="B75" s="31"/>
      <c r="C75" s="31" t="s">
        <v>361</v>
      </c>
      <c r="D75" s="30"/>
      <c r="E75" s="10" t="s">
        <v>45</v>
      </c>
      <c r="F75" s="71">
        <f>F76+F77</f>
        <v>670</v>
      </c>
      <c r="G75" s="59">
        <f>G76+G77</f>
        <v>670</v>
      </c>
    </row>
    <row r="76" spans="1:7" ht="25.5">
      <c r="A76" s="56"/>
      <c r="B76" s="31"/>
      <c r="C76" s="31"/>
      <c r="D76" s="30">
        <v>200</v>
      </c>
      <c r="E76" s="10" t="s">
        <v>354</v>
      </c>
      <c r="F76" s="71">
        <v>600</v>
      </c>
      <c r="G76" s="59">
        <v>600</v>
      </c>
    </row>
    <row r="77" spans="1:7">
      <c r="A77" s="56"/>
      <c r="B77" s="31"/>
      <c r="C77" s="31"/>
      <c r="D77" s="30">
        <v>800</v>
      </c>
      <c r="E77" s="10" t="s">
        <v>259</v>
      </c>
      <c r="F77" s="71">
        <v>70</v>
      </c>
      <c r="G77" s="59">
        <v>70</v>
      </c>
    </row>
    <row r="78" spans="1:7" ht="63.75">
      <c r="A78" s="56"/>
      <c r="B78" s="31"/>
      <c r="C78" s="31" t="s">
        <v>365</v>
      </c>
      <c r="D78" s="30"/>
      <c r="E78" s="10" t="s">
        <v>368</v>
      </c>
      <c r="F78" s="71">
        <f>F79</f>
        <v>15</v>
      </c>
      <c r="G78" s="59">
        <f>G79</f>
        <v>15</v>
      </c>
    </row>
    <row r="79" spans="1:7" ht="38.25">
      <c r="A79" s="56"/>
      <c r="B79" s="31"/>
      <c r="C79" s="31" t="s">
        <v>366</v>
      </c>
      <c r="D79" s="30"/>
      <c r="E79" s="10" t="s">
        <v>367</v>
      </c>
      <c r="F79" s="71">
        <f>F80</f>
        <v>15</v>
      </c>
      <c r="G79" s="59">
        <f>G80</f>
        <v>15</v>
      </c>
    </row>
    <row r="80" spans="1:7" ht="25.5">
      <c r="A80" s="56"/>
      <c r="B80" s="31"/>
      <c r="C80" s="31"/>
      <c r="D80" s="30">
        <v>200</v>
      </c>
      <c r="E80" s="10" t="s">
        <v>354</v>
      </c>
      <c r="F80" s="71">
        <v>15</v>
      </c>
      <c r="G80" s="59">
        <v>15</v>
      </c>
    </row>
    <row r="81" spans="1:7">
      <c r="A81" s="56"/>
      <c r="B81" s="31"/>
      <c r="C81" s="31" t="s">
        <v>240</v>
      </c>
      <c r="D81" s="31"/>
      <c r="E81" s="10" t="s">
        <v>105</v>
      </c>
      <c r="F81" s="69">
        <f>F82</f>
        <v>150</v>
      </c>
      <c r="G81" s="57">
        <f>G82</f>
        <v>150</v>
      </c>
    </row>
    <row r="82" spans="1:7">
      <c r="A82" s="56"/>
      <c r="B82" s="31"/>
      <c r="C82" s="31" t="s">
        <v>249</v>
      </c>
      <c r="D82" s="31"/>
      <c r="E82" s="10" t="s">
        <v>57</v>
      </c>
      <c r="F82" s="69">
        <f>SUM(F83:F84)</f>
        <v>150</v>
      </c>
      <c r="G82" s="57">
        <f>SUM(G83:G84)</f>
        <v>150</v>
      </c>
    </row>
    <row r="83" spans="1:7" ht="25.5">
      <c r="A83" s="56"/>
      <c r="B83" s="31"/>
      <c r="C83" s="31"/>
      <c r="D83" s="31" t="s">
        <v>303</v>
      </c>
      <c r="E83" s="10" t="s">
        <v>354</v>
      </c>
      <c r="F83" s="69">
        <v>25</v>
      </c>
      <c r="G83" s="57">
        <v>25</v>
      </c>
    </row>
    <row r="84" spans="1:7">
      <c r="A84" s="56"/>
      <c r="B84" s="31"/>
      <c r="C84" s="31"/>
      <c r="D84" s="31" t="s">
        <v>304</v>
      </c>
      <c r="E84" s="10" t="s">
        <v>259</v>
      </c>
      <c r="F84" s="69">
        <v>125</v>
      </c>
      <c r="G84" s="57">
        <v>125</v>
      </c>
    </row>
    <row r="85" spans="1:7" ht="25.5">
      <c r="A85" s="56"/>
      <c r="B85" s="31" t="s">
        <v>424</v>
      </c>
      <c r="C85" s="31"/>
      <c r="D85" s="31"/>
      <c r="E85" s="10" t="s">
        <v>308</v>
      </c>
      <c r="F85" s="69">
        <f>F87+F94+F103</f>
        <v>227.3</v>
      </c>
      <c r="G85" s="57">
        <f>G87+G94+G103</f>
        <v>227.3</v>
      </c>
    </row>
    <row r="86" spans="1:7" ht="38.25">
      <c r="A86" s="56"/>
      <c r="B86" s="31" t="s">
        <v>425</v>
      </c>
      <c r="C86" s="31"/>
      <c r="D86" s="31"/>
      <c r="E86" s="10" t="s">
        <v>352</v>
      </c>
      <c r="F86" s="69">
        <f t="shared" ref="F86:G88" si="4">F87</f>
        <v>30</v>
      </c>
      <c r="G86" s="57">
        <f t="shared" si="4"/>
        <v>30</v>
      </c>
    </row>
    <row r="87" spans="1:7" ht="25.5">
      <c r="A87" s="56"/>
      <c r="B87" s="31"/>
      <c r="C87" s="31" t="s">
        <v>146</v>
      </c>
      <c r="D87" s="31"/>
      <c r="E87" s="13" t="s">
        <v>76</v>
      </c>
      <c r="F87" s="69">
        <f t="shared" si="4"/>
        <v>30</v>
      </c>
      <c r="G87" s="57">
        <f t="shared" si="4"/>
        <v>30</v>
      </c>
    </row>
    <row r="88" spans="1:7" ht="38.25">
      <c r="A88" s="56"/>
      <c r="B88" s="31"/>
      <c r="C88" s="31" t="s">
        <v>157</v>
      </c>
      <c r="D88" s="31"/>
      <c r="E88" s="10" t="s">
        <v>349</v>
      </c>
      <c r="F88" s="69">
        <f t="shared" si="4"/>
        <v>30</v>
      </c>
      <c r="G88" s="57">
        <f t="shared" si="4"/>
        <v>30</v>
      </c>
    </row>
    <row r="89" spans="1:7" ht="51">
      <c r="A89" s="56"/>
      <c r="B89" s="31"/>
      <c r="C89" s="31" t="s">
        <v>159</v>
      </c>
      <c r="D89" s="31"/>
      <c r="E89" s="10" t="s">
        <v>350</v>
      </c>
      <c r="F89" s="69">
        <f>F90+F92</f>
        <v>30</v>
      </c>
      <c r="G89" s="57">
        <f>G90+G92</f>
        <v>30</v>
      </c>
    </row>
    <row r="90" spans="1:7" ht="63.75">
      <c r="A90" s="56"/>
      <c r="B90" s="31"/>
      <c r="C90" s="31" t="s">
        <v>160</v>
      </c>
      <c r="D90" s="31"/>
      <c r="E90" s="10" t="s">
        <v>108</v>
      </c>
      <c r="F90" s="69">
        <f>F91</f>
        <v>10</v>
      </c>
      <c r="G90" s="57">
        <f>G91</f>
        <v>10</v>
      </c>
    </row>
    <row r="91" spans="1:7" ht="25.5">
      <c r="A91" s="56"/>
      <c r="B91" s="31"/>
      <c r="C91" s="31"/>
      <c r="D91" s="31" t="s">
        <v>303</v>
      </c>
      <c r="E91" s="10" t="s">
        <v>354</v>
      </c>
      <c r="F91" s="69">
        <v>10</v>
      </c>
      <c r="G91" s="57">
        <v>10</v>
      </c>
    </row>
    <row r="92" spans="1:7" ht="38.25">
      <c r="A92" s="56"/>
      <c r="B92" s="31"/>
      <c r="C92" s="31" t="s">
        <v>265</v>
      </c>
      <c r="D92" s="31"/>
      <c r="E92" s="10" t="s">
        <v>13</v>
      </c>
      <c r="F92" s="69">
        <f>F93</f>
        <v>20</v>
      </c>
      <c r="G92" s="57">
        <f>G93</f>
        <v>20</v>
      </c>
    </row>
    <row r="93" spans="1:7" ht="25.5">
      <c r="A93" s="56"/>
      <c r="B93" s="31"/>
      <c r="C93" s="31"/>
      <c r="D93" s="31" t="s">
        <v>303</v>
      </c>
      <c r="E93" s="10" t="s">
        <v>354</v>
      </c>
      <c r="F93" s="69">
        <v>20</v>
      </c>
      <c r="G93" s="57">
        <v>20</v>
      </c>
    </row>
    <row r="94" spans="1:7">
      <c r="A94" s="56"/>
      <c r="B94" s="31" t="s">
        <v>426</v>
      </c>
      <c r="C94" s="31"/>
      <c r="D94" s="31"/>
      <c r="E94" s="10" t="s">
        <v>309</v>
      </c>
      <c r="F94" s="69">
        <f t="shared" ref="F94:G96" si="5">F95</f>
        <v>15</v>
      </c>
      <c r="G94" s="57">
        <f t="shared" si="5"/>
        <v>15</v>
      </c>
    </row>
    <row r="95" spans="1:7" ht="25.5">
      <c r="A95" s="56"/>
      <c r="B95" s="31"/>
      <c r="C95" s="31" t="s">
        <v>146</v>
      </c>
      <c r="D95" s="30"/>
      <c r="E95" s="13" t="s">
        <v>76</v>
      </c>
      <c r="F95" s="71">
        <f t="shared" si="5"/>
        <v>15</v>
      </c>
      <c r="G95" s="59">
        <f t="shared" si="5"/>
        <v>15</v>
      </c>
    </row>
    <row r="96" spans="1:7" ht="25.5">
      <c r="A96" s="56"/>
      <c r="B96" s="31"/>
      <c r="C96" s="31" t="s">
        <v>147</v>
      </c>
      <c r="D96" s="30"/>
      <c r="E96" s="13" t="s">
        <v>77</v>
      </c>
      <c r="F96" s="71">
        <f t="shared" si="5"/>
        <v>15</v>
      </c>
      <c r="G96" s="59">
        <f t="shared" si="5"/>
        <v>15</v>
      </c>
    </row>
    <row r="97" spans="1:7" ht="38.25">
      <c r="A97" s="56"/>
      <c r="B97" s="31"/>
      <c r="C97" s="31" t="s">
        <v>149</v>
      </c>
      <c r="D97" s="30"/>
      <c r="E97" s="13" t="s">
        <v>148</v>
      </c>
      <c r="F97" s="71">
        <f>F98+F101</f>
        <v>15</v>
      </c>
      <c r="G97" s="59">
        <f>G98+G101</f>
        <v>15</v>
      </c>
    </row>
    <row r="98" spans="1:7" ht="25.5">
      <c r="A98" s="56"/>
      <c r="B98" s="31"/>
      <c r="C98" s="31" t="s">
        <v>150</v>
      </c>
      <c r="D98" s="30"/>
      <c r="E98" s="13" t="s">
        <v>8</v>
      </c>
      <c r="F98" s="71">
        <f>F99+F100</f>
        <v>5</v>
      </c>
      <c r="G98" s="59">
        <f>G99+G100</f>
        <v>5</v>
      </c>
    </row>
    <row r="99" spans="1:7" ht="25.5">
      <c r="A99" s="56"/>
      <c r="B99" s="31"/>
      <c r="C99" s="31"/>
      <c r="D99" s="30">
        <v>200</v>
      </c>
      <c r="E99" s="10" t="s">
        <v>354</v>
      </c>
      <c r="F99" s="71">
        <v>3</v>
      </c>
      <c r="G99" s="59">
        <v>3</v>
      </c>
    </row>
    <row r="100" spans="1:7" ht="38.25">
      <c r="A100" s="56"/>
      <c r="B100" s="31"/>
      <c r="C100" s="31"/>
      <c r="D100" s="30">
        <v>600</v>
      </c>
      <c r="E100" s="10" t="s">
        <v>260</v>
      </c>
      <c r="F100" s="71">
        <v>2</v>
      </c>
      <c r="G100" s="59">
        <v>2</v>
      </c>
    </row>
    <row r="101" spans="1:7" ht="25.5">
      <c r="A101" s="56"/>
      <c r="B101" s="31"/>
      <c r="C101" s="31" t="s">
        <v>151</v>
      </c>
      <c r="D101" s="30"/>
      <c r="E101" s="13" t="s">
        <v>9</v>
      </c>
      <c r="F101" s="71">
        <f>F102</f>
        <v>10</v>
      </c>
      <c r="G101" s="59">
        <f>G102</f>
        <v>10</v>
      </c>
    </row>
    <row r="102" spans="1:7" ht="25.5">
      <c r="A102" s="56"/>
      <c r="B102" s="31"/>
      <c r="C102" s="31"/>
      <c r="D102" s="30">
        <v>200</v>
      </c>
      <c r="E102" s="10" t="s">
        <v>354</v>
      </c>
      <c r="F102" s="71">
        <v>10</v>
      </c>
      <c r="G102" s="59">
        <v>10</v>
      </c>
    </row>
    <row r="103" spans="1:7" ht="25.5">
      <c r="A103" s="56"/>
      <c r="B103" s="31" t="s">
        <v>427</v>
      </c>
      <c r="C103" s="31"/>
      <c r="D103" s="30"/>
      <c r="E103" s="10" t="s">
        <v>310</v>
      </c>
      <c r="F103" s="71">
        <f t="shared" ref="F103:G105" si="6">F104</f>
        <v>182.3</v>
      </c>
      <c r="G103" s="59">
        <f t="shared" si="6"/>
        <v>182.3</v>
      </c>
    </row>
    <row r="104" spans="1:7" ht="25.5">
      <c r="A104" s="56"/>
      <c r="B104" s="31"/>
      <c r="C104" s="31" t="s">
        <v>146</v>
      </c>
      <c r="D104" s="30"/>
      <c r="E104" s="13" t="s">
        <v>76</v>
      </c>
      <c r="F104" s="71">
        <f t="shared" si="6"/>
        <v>182.3</v>
      </c>
      <c r="G104" s="59">
        <f t="shared" si="6"/>
        <v>182.3</v>
      </c>
    </row>
    <row r="105" spans="1:7" ht="25.5">
      <c r="A105" s="56"/>
      <c r="B105" s="31"/>
      <c r="C105" s="31" t="s">
        <v>152</v>
      </c>
      <c r="D105" s="30"/>
      <c r="E105" s="13" t="s">
        <v>311</v>
      </c>
      <c r="F105" s="71">
        <f t="shared" si="6"/>
        <v>182.3</v>
      </c>
      <c r="G105" s="59">
        <f t="shared" si="6"/>
        <v>182.3</v>
      </c>
    </row>
    <row r="106" spans="1:7" ht="38.25">
      <c r="A106" s="56"/>
      <c r="B106" s="31"/>
      <c r="C106" s="31" t="s">
        <v>154</v>
      </c>
      <c r="D106" s="30"/>
      <c r="E106" s="13" t="s">
        <v>344</v>
      </c>
      <c r="F106" s="71">
        <f>F107+F109+F111+F113</f>
        <v>182.3</v>
      </c>
      <c r="G106" s="59">
        <f>G107+G109+G111+G113</f>
        <v>182.3</v>
      </c>
    </row>
    <row r="107" spans="1:7" ht="25.5">
      <c r="A107" s="56"/>
      <c r="B107" s="31"/>
      <c r="C107" s="31" t="s">
        <v>155</v>
      </c>
      <c r="D107" s="30"/>
      <c r="E107" s="13" t="s">
        <v>10</v>
      </c>
      <c r="F107" s="71">
        <f>F108</f>
        <v>135</v>
      </c>
      <c r="G107" s="59">
        <f>G108</f>
        <v>135</v>
      </c>
    </row>
    <row r="108" spans="1:7" ht="25.5">
      <c r="A108" s="56"/>
      <c r="B108" s="31"/>
      <c r="C108" s="31"/>
      <c r="D108" s="30">
        <v>200</v>
      </c>
      <c r="E108" s="10" t="s">
        <v>354</v>
      </c>
      <c r="F108" s="71">
        <v>135</v>
      </c>
      <c r="G108" s="59">
        <v>135</v>
      </c>
    </row>
    <row r="109" spans="1:7" ht="38.25">
      <c r="A109" s="56"/>
      <c r="B109" s="31"/>
      <c r="C109" s="31" t="s">
        <v>156</v>
      </c>
      <c r="D109" s="30"/>
      <c r="E109" s="13" t="s">
        <v>11</v>
      </c>
      <c r="F109" s="71">
        <f>F110</f>
        <v>12</v>
      </c>
      <c r="G109" s="59">
        <f>G110</f>
        <v>12</v>
      </c>
    </row>
    <row r="110" spans="1:7" ht="25.5">
      <c r="A110" s="56"/>
      <c r="B110" s="31"/>
      <c r="C110" s="31"/>
      <c r="D110" s="30">
        <v>200</v>
      </c>
      <c r="E110" s="10" t="s">
        <v>354</v>
      </c>
      <c r="F110" s="71">
        <v>12</v>
      </c>
      <c r="G110" s="59">
        <v>12</v>
      </c>
    </row>
    <row r="111" spans="1:7" ht="51">
      <c r="A111" s="56"/>
      <c r="B111" s="31"/>
      <c r="C111" s="31" t="s">
        <v>264</v>
      </c>
      <c r="D111" s="30"/>
      <c r="E111" s="13" t="s">
        <v>12</v>
      </c>
      <c r="F111" s="71">
        <f>F112</f>
        <v>33</v>
      </c>
      <c r="G111" s="59">
        <f>G112</f>
        <v>33</v>
      </c>
    </row>
    <row r="112" spans="1:7" ht="38.25">
      <c r="A112" s="56"/>
      <c r="B112" s="31"/>
      <c r="C112" s="31"/>
      <c r="D112" s="30">
        <v>600</v>
      </c>
      <c r="E112" s="10" t="s">
        <v>260</v>
      </c>
      <c r="F112" s="71">
        <v>33</v>
      </c>
      <c r="G112" s="59">
        <v>33</v>
      </c>
    </row>
    <row r="113" spans="1:7" ht="51">
      <c r="A113" s="56"/>
      <c r="B113" s="31"/>
      <c r="C113" s="31" t="s">
        <v>393</v>
      </c>
      <c r="D113" s="30"/>
      <c r="E113" s="10" t="s">
        <v>394</v>
      </c>
      <c r="F113" s="71">
        <f>F114</f>
        <v>2.2999999999999998</v>
      </c>
      <c r="G113" s="59">
        <f>G114</f>
        <v>2.2999999999999998</v>
      </c>
    </row>
    <row r="114" spans="1:7" ht="25.5">
      <c r="A114" s="56"/>
      <c r="B114" s="31"/>
      <c r="C114" s="31"/>
      <c r="D114" s="30">
        <v>200</v>
      </c>
      <c r="E114" s="10" t="s">
        <v>354</v>
      </c>
      <c r="F114" s="71">
        <v>2.2999999999999998</v>
      </c>
      <c r="G114" s="59">
        <v>2.2999999999999998</v>
      </c>
    </row>
    <row r="115" spans="1:7">
      <c r="A115" s="56"/>
      <c r="B115" s="31" t="s">
        <v>428</v>
      </c>
      <c r="C115" s="31"/>
      <c r="D115" s="31"/>
      <c r="E115" s="10" t="s">
        <v>312</v>
      </c>
      <c r="F115" s="69">
        <f>F116+F124</f>
        <v>4990</v>
      </c>
      <c r="G115" s="57">
        <f>G116+G124</f>
        <v>4990</v>
      </c>
    </row>
    <row r="116" spans="1:7">
      <c r="A116" s="56"/>
      <c r="B116" s="31" t="s">
        <v>429</v>
      </c>
      <c r="C116" s="31"/>
      <c r="D116" s="31"/>
      <c r="E116" s="10" t="s">
        <v>313</v>
      </c>
      <c r="F116" s="69">
        <f t="shared" ref="F116:G118" si="7">F117</f>
        <v>4710</v>
      </c>
      <c r="G116" s="57">
        <f t="shared" si="7"/>
        <v>4710</v>
      </c>
    </row>
    <row r="117" spans="1:7" ht="38.25">
      <c r="A117" s="56"/>
      <c r="B117" s="31"/>
      <c r="C117" s="31" t="s">
        <v>215</v>
      </c>
      <c r="D117" s="30"/>
      <c r="E117" s="13" t="s">
        <v>94</v>
      </c>
      <c r="F117" s="69">
        <f t="shared" si="7"/>
        <v>4710</v>
      </c>
      <c r="G117" s="57">
        <f t="shared" si="7"/>
        <v>4710</v>
      </c>
    </row>
    <row r="118" spans="1:7">
      <c r="A118" s="56"/>
      <c r="B118" s="31"/>
      <c r="C118" s="31" t="s">
        <v>219</v>
      </c>
      <c r="D118" s="30"/>
      <c r="E118" s="13" t="s">
        <v>96</v>
      </c>
      <c r="F118" s="71">
        <f t="shared" si="7"/>
        <v>4710</v>
      </c>
      <c r="G118" s="59">
        <f t="shared" si="7"/>
        <v>4710</v>
      </c>
    </row>
    <row r="119" spans="1:7" ht="25.5">
      <c r="A119" s="56"/>
      <c r="B119" s="31"/>
      <c r="C119" s="31" t="s">
        <v>221</v>
      </c>
      <c r="D119" s="30"/>
      <c r="E119" s="13" t="s">
        <v>220</v>
      </c>
      <c r="F119" s="71">
        <f>F120+F122</f>
        <v>4710</v>
      </c>
      <c r="G119" s="59">
        <f>G120+G122</f>
        <v>4710</v>
      </c>
    </row>
    <row r="120" spans="1:7" ht="25.5">
      <c r="A120" s="56"/>
      <c r="B120" s="31"/>
      <c r="C120" s="31" t="s">
        <v>407</v>
      </c>
      <c r="D120" s="30"/>
      <c r="E120" s="13" t="s">
        <v>406</v>
      </c>
      <c r="F120" s="71">
        <f>F121</f>
        <v>4700</v>
      </c>
      <c r="G120" s="59">
        <f>G121</f>
        <v>4700</v>
      </c>
    </row>
    <row r="121" spans="1:7" ht="25.5">
      <c r="A121" s="56"/>
      <c r="B121" s="31"/>
      <c r="C121" s="31"/>
      <c r="D121" s="30">
        <v>200</v>
      </c>
      <c r="E121" s="10" t="s">
        <v>354</v>
      </c>
      <c r="F121" s="71">
        <v>4700</v>
      </c>
      <c r="G121" s="59">
        <v>4700</v>
      </c>
    </row>
    <row r="122" spans="1:7" ht="25.5">
      <c r="A122" s="56"/>
      <c r="B122" s="31"/>
      <c r="C122" s="31" t="s">
        <v>278</v>
      </c>
      <c r="D122" s="30"/>
      <c r="E122" s="10" t="s">
        <v>39</v>
      </c>
      <c r="F122" s="71">
        <f>F123</f>
        <v>10</v>
      </c>
      <c r="G122" s="59">
        <f>G123</f>
        <v>10</v>
      </c>
    </row>
    <row r="123" spans="1:7" ht="25.5">
      <c r="A123" s="56"/>
      <c r="B123" s="31"/>
      <c r="C123" s="31"/>
      <c r="D123" s="30">
        <v>200</v>
      </c>
      <c r="E123" s="10" t="s">
        <v>354</v>
      </c>
      <c r="F123" s="71">
        <v>10</v>
      </c>
      <c r="G123" s="59">
        <v>10</v>
      </c>
    </row>
    <row r="124" spans="1:7" ht="25.5">
      <c r="A124" s="56"/>
      <c r="B124" s="31" t="s">
        <v>430</v>
      </c>
      <c r="C124" s="31"/>
      <c r="D124" s="31"/>
      <c r="E124" s="10" t="s">
        <v>315</v>
      </c>
      <c r="F124" s="69">
        <f>F125+F138</f>
        <v>280</v>
      </c>
      <c r="G124" s="57">
        <f>G125+G138</f>
        <v>280</v>
      </c>
    </row>
    <row r="125" spans="1:7" ht="25.5">
      <c r="A125" s="56"/>
      <c r="B125" s="31"/>
      <c r="C125" s="31" t="s">
        <v>110</v>
      </c>
      <c r="D125" s="30"/>
      <c r="E125" s="13" t="s">
        <v>65</v>
      </c>
      <c r="F125" s="71">
        <f>F126+F134</f>
        <v>80</v>
      </c>
      <c r="G125" s="59">
        <f>G126+G134</f>
        <v>80</v>
      </c>
    </row>
    <row r="126" spans="1:7" ht="25.5">
      <c r="A126" s="56"/>
      <c r="B126" s="31"/>
      <c r="C126" s="31" t="s">
        <v>111</v>
      </c>
      <c r="D126" s="30"/>
      <c r="E126" s="13" t="s">
        <v>66</v>
      </c>
      <c r="F126" s="71">
        <f>F127</f>
        <v>50</v>
      </c>
      <c r="G126" s="59">
        <f>G127</f>
        <v>50</v>
      </c>
    </row>
    <row r="127" spans="1:7" ht="25.5">
      <c r="A127" s="56"/>
      <c r="B127" s="31"/>
      <c r="C127" s="31" t="s">
        <v>113</v>
      </c>
      <c r="D127" s="30"/>
      <c r="E127" s="13" t="s">
        <v>112</v>
      </c>
      <c r="F127" s="71">
        <f>F128+F130+F132</f>
        <v>50</v>
      </c>
      <c r="G127" s="59">
        <f>G128+G130+G132</f>
        <v>50</v>
      </c>
    </row>
    <row r="128" spans="1:7" ht="102">
      <c r="A128" s="56"/>
      <c r="B128" s="31"/>
      <c r="C128" s="31" t="s">
        <v>114</v>
      </c>
      <c r="D128" s="30"/>
      <c r="E128" s="13" t="s">
        <v>370</v>
      </c>
      <c r="F128" s="71">
        <f>F129</f>
        <v>20</v>
      </c>
      <c r="G128" s="59">
        <f>G129</f>
        <v>20</v>
      </c>
    </row>
    <row r="129" spans="1:7">
      <c r="A129" s="56"/>
      <c r="B129" s="31"/>
      <c r="C129" s="31"/>
      <c r="D129" s="30">
        <v>800</v>
      </c>
      <c r="E129" s="13" t="s">
        <v>259</v>
      </c>
      <c r="F129" s="71">
        <v>20</v>
      </c>
      <c r="G129" s="59">
        <v>20</v>
      </c>
    </row>
    <row r="130" spans="1:7" ht="114.75">
      <c r="A130" s="56"/>
      <c r="B130" s="31"/>
      <c r="C130" s="31" t="s">
        <v>115</v>
      </c>
      <c r="D130" s="30"/>
      <c r="E130" s="13" t="s">
        <v>372</v>
      </c>
      <c r="F130" s="71">
        <f>F131</f>
        <v>10</v>
      </c>
      <c r="G130" s="59">
        <f>G131</f>
        <v>10</v>
      </c>
    </row>
    <row r="131" spans="1:7">
      <c r="A131" s="56"/>
      <c r="B131" s="31"/>
      <c r="C131" s="31"/>
      <c r="D131" s="30">
        <v>800</v>
      </c>
      <c r="E131" s="13" t="s">
        <v>259</v>
      </c>
      <c r="F131" s="71">
        <v>10</v>
      </c>
      <c r="G131" s="59">
        <v>10</v>
      </c>
    </row>
    <row r="132" spans="1:7">
      <c r="A132" s="56"/>
      <c r="B132" s="31"/>
      <c r="C132" s="31" t="s">
        <v>116</v>
      </c>
      <c r="D132" s="30"/>
      <c r="E132" s="13" t="s">
        <v>1</v>
      </c>
      <c r="F132" s="71">
        <f>F133</f>
        <v>20</v>
      </c>
      <c r="G132" s="59">
        <f>G133</f>
        <v>20</v>
      </c>
    </row>
    <row r="133" spans="1:7" ht="25.5">
      <c r="A133" s="56"/>
      <c r="B133" s="31"/>
      <c r="C133" s="31"/>
      <c r="D133" s="30">
        <v>200</v>
      </c>
      <c r="E133" s="10" t="s">
        <v>354</v>
      </c>
      <c r="F133" s="71">
        <v>20</v>
      </c>
      <c r="G133" s="59">
        <v>20</v>
      </c>
    </row>
    <row r="134" spans="1:7" ht="25.5">
      <c r="A134" s="56"/>
      <c r="B134" s="31"/>
      <c r="C134" s="31" t="s">
        <v>117</v>
      </c>
      <c r="D134" s="30"/>
      <c r="E134" s="13" t="s">
        <v>67</v>
      </c>
      <c r="F134" s="71">
        <f t="shared" ref="F134:G136" si="8">F135</f>
        <v>30</v>
      </c>
      <c r="G134" s="59">
        <f t="shared" si="8"/>
        <v>30</v>
      </c>
    </row>
    <row r="135" spans="1:7" ht="38.25">
      <c r="A135" s="56"/>
      <c r="B135" s="31"/>
      <c r="C135" s="31" t="s">
        <v>119</v>
      </c>
      <c r="D135" s="30"/>
      <c r="E135" s="13" t="s">
        <v>118</v>
      </c>
      <c r="F135" s="71">
        <f t="shared" si="8"/>
        <v>30</v>
      </c>
      <c r="G135" s="59">
        <f t="shared" si="8"/>
        <v>30</v>
      </c>
    </row>
    <row r="136" spans="1:7" ht="25.5">
      <c r="A136" s="56"/>
      <c r="B136" s="31"/>
      <c r="C136" s="31" t="s">
        <v>120</v>
      </c>
      <c r="D136" s="30"/>
      <c r="E136" s="13" t="s">
        <v>2</v>
      </c>
      <c r="F136" s="71">
        <f t="shared" si="8"/>
        <v>30</v>
      </c>
      <c r="G136" s="59">
        <f t="shared" si="8"/>
        <v>30</v>
      </c>
    </row>
    <row r="137" spans="1:7" ht="25.5">
      <c r="A137" s="56"/>
      <c r="B137" s="31"/>
      <c r="C137" s="31"/>
      <c r="D137" s="30">
        <v>200</v>
      </c>
      <c r="E137" s="10" t="s">
        <v>354</v>
      </c>
      <c r="F137" s="71">
        <v>30</v>
      </c>
      <c r="G137" s="59">
        <v>30</v>
      </c>
    </row>
    <row r="138" spans="1:7" ht="25.5">
      <c r="A138" s="56"/>
      <c r="B138" s="31"/>
      <c r="C138" s="31" t="s">
        <v>363</v>
      </c>
      <c r="D138" s="30"/>
      <c r="E138" s="10" t="s">
        <v>371</v>
      </c>
      <c r="F138" s="71">
        <f>F139+F141</f>
        <v>200</v>
      </c>
      <c r="G138" s="59">
        <f>G139+G141</f>
        <v>200</v>
      </c>
    </row>
    <row r="139" spans="1:7" ht="25.5">
      <c r="A139" s="56"/>
      <c r="B139" s="31"/>
      <c r="C139" s="31" t="s">
        <v>362</v>
      </c>
      <c r="D139" s="30"/>
      <c r="E139" s="10" t="s">
        <v>364</v>
      </c>
      <c r="F139" s="71">
        <f>F140</f>
        <v>150</v>
      </c>
      <c r="G139" s="59">
        <f>G140</f>
        <v>150</v>
      </c>
    </row>
    <row r="140" spans="1:7" ht="25.5">
      <c r="A140" s="56"/>
      <c r="B140" s="31"/>
      <c r="C140" s="31"/>
      <c r="D140" s="30">
        <v>200</v>
      </c>
      <c r="E140" s="10" t="s">
        <v>354</v>
      </c>
      <c r="F140" s="71">
        <v>150</v>
      </c>
      <c r="G140" s="59">
        <v>150</v>
      </c>
    </row>
    <row r="141" spans="1:7" ht="25.5">
      <c r="A141" s="56"/>
      <c r="B141" s="31"/>
      <c r="C141" s="31" t="s">
        <v>413</v>
      </c>
      <c r="D141" s="30"/>
      <c r="E141" s="10" t="s">
        <v>414</v>
      </c>
      <c r="F141" s="71">
        <f>F142</f>
        <v>50</v>
      </c>
      <c r="G141" s="59">
        <f>G142</f>
        <v>50</v>
      </c>
    </row>
    <row r="142" spans="1:7" ht="25.5">
      <c r="A142" s="56"/>
      <c r="B142" s="31"/>
      <c r="C142" s="31"/>
      <c r="D142" s="30">
        <v>200</v>
      </c>
      <c r="E142" s="10" t="s">
        <v>354</v>
      </c>
      <c r="F142" s="71">
        <v>50</v>
      </c>
      <c r="G142" s="59">
        <v>50</v>
      </c>
    </row>
    <row r="143" spans="1:7">
      <c r="A143" s="56"/>
      <c r="B143" s="31" t="s">
        <v>431</v>
      </c>
      <c r="C143" s="31"/>
      <c r="D143" s="31"/>
      <c r="E143" s="10" t="s">
        <v>316</v>
      </c>
      <c r="F143" s="69">
        <f>F144+F150</f>
        <v>6193.5</v>
      </c>
      <c r="G143" s="57">
        <f>G144+G150</f>
        <v>6193.5</v>
      </c>
    </row>
    <row r="144" spans="1:7">
      <c r="A144" s="56"/>
      <c r="B144" s="31" t="s">
        <v>432</v>
      </c>
      <c r="C144" s="31"/>
      <c r="D144" s="31"/>
      <c r="E144" s="10" t="s">
        <v>317</v>
      </c>
      <c r="F144" s="69">
        <f>F145</f>
        <v>2600</v>
      </c>
      <c r="G144" s="57">
        <f>G145</f>
        <v>2600</v>
      </c>
    </row>
    <row r="145" spans="1:7" ht="38.25">
      <c r="A145" s="56"/>
      <c r="B145" s="31"/>
      <c r="C145" s="31" t="s">
        <v>377</v>
      </c>
      <c r="D145" s="31"/>
      <c r="E145" s="10" t="s">
        <v>376</v>
      </c>
      <c r="F145" s="69">
        <f>F146+F148</f>
        <v>2600</v>
      </c>
      <c r="G145" s="57">
        <f>G146+G148</f>
        <v>2600</v>
      </c>
    </row>
    <row r="146" spans="1:7">
      <c r="A146" s="56"/>
      <c r="B146" s="31"/>
      <c r="C146" s="31" t="s">
        <v>378</v>
      </c>
      <c r="D146" s="31"/>
      <c r="E146" s="10" t="s">
        <v>60</v>
      </c>
      <c r="F146" s="69">
        <f>F147</f>
        <v>400</v>
      </c>
      <c r="G146" s="57">
        <f>G147</f>
        <v>400</v>
      </c>
    </row>
    <row r="147" spans="1:7" ht="25.5">
      <c r="A147" s="56"/>
      <c r="B147" s="31"/>
      <c r="C147" s="31"/>
      <c r="D147" s="31" t="s">
        <v>303</v>
      </c>
      <c r="E147" s="10" t="s">
        <v>354</v>
      </c>
      <c r="F147" s="69">
        <v>400</v>
      </c>
      <c r="G147" s="57">
        <v>400</v>
      </c>
    </row>
    <row r="148" spans="1:7" ht="25.5">
      <c r="A148" s="56"/>
      <c r="B148" s="31"/>
      <c r="C148" s="31" t="s">
        <v>379</v>
      </c>
      <c r="D148" s="29"/>
      <c r="E148" s="13" t="s">
        <v>61</v>
      </c>
      <c r="F148" s="69">
        <f>F149</f>
        <v>2200</v>
      </c>
      <c r="G148" s="57">
        <f>G149</f>
        <v>2200</v>
      </c>
    </row>
    <row r="149" spans="1:7" ht="25.5">
      <c r="A149" s="56"/>
      <c r="B149" s="31"/>
      <c r="C149" s="31"/>
      <c r="D149" s="31" t="s">
        <v>303</v>
      </c>
      <c r="E149" s="10" t="s">
        <v>354</v>
      </c>
      <c r="F149" s="69">
        <v>2200</v>
      </c>
      <c r="G149" s="57">
        <v>2200</v>
      </c>
    </row>
    <row r="150" spans="1:7">
      <c r="A150" s="56"/>
      <c r="B150" s="31" t="s">
        <v>434</v>
      </c>
      <c r="C150" s="31"/>
      <c r="D150" s="29"/>
      <c r="E150" s="10" t="s">
        <v>318</v>
      </c>
      <c r="F150" s="69">
        <f>F151</f>
        <v>3593.5</v>
      </c>
      <c r="G150" s="57">
        <f>G151</f>
        <v>3593.5</v>
      </c>
    </row>
    <row r="151" spans="1:7" ht="38.25">
      <c r="A151" s="56"/>
      <c r="B151" s="31"/>
      <c r="C151" s="31" t="s">
        <v>215</v>
      </c>
      <c r="D151" s="30"/>
      <c r="E151" s="13" t="s">
        <v>94</v>
      </c>
      <c r="F151" s="69">
        <f>F152+F160+F166</f>
        <v>3593.5</v>
      </c>
      <c r="G151" s="57">
        <f>G152+G160+G166</f>
        <v>3593.5</v>
      </c>
    </row>
    <row r="152" spans="1:7" ht="25.5">
      <c r="A152" s="56"/>
      <c r="B152" s="31"/>
      <c r="C152" s="31" t="s">
        <v>216</v>
      </c>
      <c r="D152" s="30"/>
      <c r="E152" s="13" t="s">
        <v>95</v>
      </c>
      <c r="F152" s="71">
        <f>F153</f>
        <v>1758.5</v>
      </c>
      <c r="G152" s="59">
        <f>G153</f>
        <v>1758.5</v>
      </c>
    </row>
    <row r="153" spans="1:7" ht="25.5">
      <c r="A153" s="56"/>
      <c r="B153" s="31"/>
      <c r="C153" s="31" t="s">
        <v>218</v>
      </c>
      <c r="D153" s="30"/>
      <c r="E153" s="13" t="s">
        <v>217</v>
      </c>
      <c r="F153" s="71">
        <f>F154+F156+F158</f>
        <v>1758.5</v>
      </c>
      <c r="G153" s="59">
        <f>G154+G156+G158</f>
        <v>1758.5</v>
      </c>
    </row>
    <row r="154" spans="1:7" ht="25.5">
      <c r="A154" s="56"/>
      <c r="B154" s="31"/>
      <c r="C154" s="31" t="s">
        <v>402</v>
      </c>
      <c r="D154" s="30"/>
      <c r="E154" s="13" t="s">
        <v>403</v>
      </c>
      <c r="F154" s="71">
        <f>F155</f>
        <v>1500</v>
      </c>
      <c r="G154" s="59">
        <f>G155</f>
        <v>1500</v>
      </c>
    </row>
    <row r="155" spans="1:7" ht="25.5">
      <c r="A155" s="56"/>
      <c r="B155" s="31"/>
      <c r="C155" s="31"/>
      <c r="D155" s="30">
        <v>200</v>
      </c>
      <c r="E155" s="10" t="s">
        <v>354</v>
      </c>
      <c r="F155" s="71">
        <v>1500</v>
      </c>
      <c r="G155" s="59">
        <v>1500</v>
      </c>
    </row>
    <row r="156" spans="1:7" ht="25.5">
      <c r="A156" s="56"/>
      <c r="B156" s="31"/>
      <c r="C156" s="31" t="s">
        <v>404</v>
      </c>
      <c r="D156" s="30"/>
      <c r="E156" s="13" t="s">
        <v>405</v>
      </c>
      <c r="F156" s="71">
        <f>F157</f>
        <v>133</v>
      </c>
      <c r="G156" s="59">
        <f>G157</f>
        <v>133</v>
      </c>
    </row>
    <row r="157" spans="1:7" ht="25.5">
      <c r="A157" s="56"/>
      <c r="B157" s="31"/>
      <c r="C157" s="31"/>
      <c r="D157" s="30">
        <v>200</v>
      </c>
      <c r="E157" s="10" t="s">
        <v>354</v>
      </c>
      <c r="F157" s="71">
        <v>133</v>
      </c>
      <c r="G157" s="59">
        <v>133</v>
      </c>
    </row>
    <row r="158" spans="1:7" ht="51">
      <c r="A158" s="56"/>
      <c r="B158" s="31"/>
      <c r="C158" s="31" t="s">
        <v>356</v>
      </c>
      <c r="D158" s="30"/>
      <c r="E158" s="10" t="s">
        <v>109</v>
      </c>
      <c r="F158" s="71">
        <f>F159</f>
        <v>125.5</v>
      </c>
      <c r="G158" s="59">
        <f>G159</f>
        <v>125.5</v>
      </c>
    </row>
    <row r="159" spans="1:7" ht="25.5">
      <c r="A159" s="56"/>
      <c r="B159" s="31"/>
      <c r="C159" s="31"/>
      <c r="D159" s="30">
        <v>200</v>
      </c>
      <c r="E159" s="10" t="s">
        <v>354</v>
      </c>
      <c r="F159" s="71">
        <v>125.5</v>
      </c>
      <c r="G159" s="59">
        <v>125.5</v>
      </c>
    </row>
    <row r="160" spans="1:7" ht="25.5">
      <c r="A160" s="56"/>
      <c r="B160" s="31"/>
      <c r="C160" s="31" t="s">
        <v>222</v>
      </c>
      <c r="D160" s="30"/>
      <c r="E160" s="13" t="s">
        <v>97</v>
      </c>
      <c r="F160" s="71">
        <f>F161</f>
        <v>1700</v>
      </c>
      <c r="G160" s="59">
        <f>G161</f>
        <v>1700</v>
      </c>
    </row>
    <row r="161" spans="1:7" ht="25.5">
      <c r="A161" s="56"/>
      <c r="B161" s="31"/>
      <c r="C161" s="31" t="s">
        <v>224</v>
      </c>
      <c r="D161" s="30"/>
      <c r="E161" s="13" t="s">
        <v>223</v>
      </c>
      <c r="F161" s="71">
        <f>F162+F164</f>
        <v>1700</v>
      </c>
      <c r="G161" s="59">
        <f>G162+G164</f>
        <v>1700</v>
      </c>
    </row>
    <row r="162" spans="1:7" ht="25.5">
      <c r="A162" s="56"/>
      <c r="B162" s="31"/>
      <c r="C162" s="31" t="s">
        <v>279</v>
      </c>
      <c r="D162" s="30"/>
      <c r="E162" s="13" t="s">
        <v>40</v>
      </c>
      <c r="F162" s="71">
        <f>F163</f>
        <v>1500</v>
      </c>
      <c r="G162" s="59">
        <f>G163</f>
        <v>1500</v>
      </c>
    </row>
    <row r="163" spans="1:7" ht="25.5">
      <c r="A163" s="56"/>
      <c r="B163" s="31"/>
      <c r="C163" s="31"/>
      <c r="D163" s="30">
        <v>200</v>
      </c>
      <c r="E163" s="10" t="s">
        <v>354</v>
      </c>
      <c r="F163" s="71">
        <v>1500</v>
      </c>
      <c r="G163" s="59">
        <v>1500</v>
      </c>
    </row>
    <row r="164" spans="1:7" ht="25.5">
      <c r="A164" s="56"/>
      <c r="B164" s="31"/>
      <c r="C164" s="31" t="s">
        <v>280</v>
      </c>
      <c r="D164" s="30"/>
      <c r="E164" s="13" t="s">
        <v>41</v>
      </c>
      <c r="F164" s="71">
        <f>F165</f>
        <v>200</v>
      </c>
      <c r="G164" s="59">
        <f>G165</f>
        <v>200</v>
      </c>
    </row>
    <row r="165" spans="1:7" ht="25.5">
      <c r="A165" s="56"/>
      <c r="B165" s="31"/>
      <c r="C165" s="31"/>
      <c r="D165" s="30">
        <v>200</v>
      </c>
      <c r="E165" s="10" t="s">
        <v>354</v>
      </c>
      <c r="F165" s="71">
        <v>200</v>
      </c>
      <c r="G165" s="59">
        <v>200</v>
      </c>
    </row>
    <row r="166" spans="1:7">
      <c r="A166" s="56"/>
      <c r="B166" s="31"/>
      <c r="C166" s="31" t="s">
        <v>225</v>
      </c>
      <c r="D166" s="30"/>
      <c r="E166" s="13" t="s">
        <v>98</v>
      </c>
      <c r="F166" s="71">
        <f>F167</f>
        <v>135</v>
      </c>
      <c r="G166" s="59">
        <f>G167</f>
        <v>135</v>
      </c>
    </row>
    <row r="167" spans="1:7">
      <c r="A167" s="56"/>
      <c r="B167" s="31"/>
      <c r="C167" s="31" t="s">
        <v>226</v>
      </c>
      <c r="D167" s="30"/>
      <c r="E167" s="13" t="s">
        <v>255</v>
      </c>
      <c r="F167" s="71">
        <f>F168+F170</f>
        <v>135</v>
      </c>
      <c r="G167" s="59">
        <f>G168+G170</f>
        <v>135</v>
      </c>
    </row>
    <row r="168" spans="1:7" ht="25.5">
      <c r="A168" s="56"/>
      <c r="B168" s="31"/>
      <c r="C168" s="31" t="s">
        <v>281</v>
      </c>
      <c r="D168" s="30"/>
      <c r="E168" s="13" t="s">
        <v>319</v>
      </c>
      <c r="F168" s="71">
        <f>F169</f>
        <v>130</v>
      </c>
      <c r="G168" s="59">
        <f>G169</f>
        <v>130</v>
      </c>
    </row>
    <row r="169" spans="1:7" ht="25.5">
      <c r="A169" s="56"/>
      <c r="B169" s="31"/>
      <c r="C169" s="31"/>
      <c r="D169" s="30">
        <v>200</v>
      </c>
      <c r="E169" s="10" t="s">
        <v>354</v>
      </c>
      <c r="F169" s="71">
        <v>130</v>
      </c>
      <c r="G169" s="59">
        <v>130</v>
      </c>
    </row>
    <row r="170" spans="1:7" ht="25.5">
      <c r="A170" s="56"/>
      <c r="B170" s="31"/>
      <c r="C170" s="31" t="s">
        <v>282</v>
      </c>
      <c r="D170" s="30"/>
      <c r="E170" s="13" t="s">
        <v>320</v>
      </c>
      <c r="F170" s="71">
        <f>F171</f>
        <v>5</v>
      </c>
      <c r="G170" s="59">
        <f>G171</f>
        <v>5</v>
      </c>
    </row>
    <row r="171" spans="1:7" ht="25.5">
      <c r="A171" s="56"/>
      <c r="B171" s="31"/>
      <c r="C171" s="31"/>
      <c r="D171" s="30">
        <v>200</v>
      </c>
      <c r="E171" s="10" t="s">
        <v>354</v>
      </c>
      <c r="F171" s="71">
        <v>5</v>
      </c>
      <c r="G171" s="59">
        <v>5</v>
      </c>
    </row>
    <row r="172" spans="1:7">
      <c r="A172" s="56"/>
      <c r="B172" s="31" t="s">
        <v>435</v>
      </c>
      <c r="C172" s="31"/>
      <c r="D172" s="29"/>
      <c r="E172" s="10" t="s">
        <v>321</v>
      </c>
      <c r="F172" s="69">
        <f>F173+F194+F217+F227+F211</f>
        <v>160996.14799999999</v>
      </c>
      <c r="G172" s="57">
        <f>G173+G194+G217+G227+G211</f>
        <v>159791.70799999998</v>
      </c>
    </row>
    <row r="173" spans="1:7">
      <c r="A173" s="56"/>
      <c r="B173" s="31" t="s">
        <v>436</v>
      </c>
      <c r="C173" s="31"/>
      <c r="D173" s="29"/>
      <c r="E173" s="10" t="s">
        <v>322</v>
      </c>
      <c r="F173" s="69">
        <f>F174+F183</f>
        <v>71189.850999999995</v>
      </c>
      <c r="G173" s="57">
        <f>G174+G183</f>
        <v>69985.410999999993</v>
      </c>
    </row>
    <row r="174" spans="1:7" ht="51">
      <c r="A174" s="56"/>
      <c r="B174" s="31"/>
      <c r="C174" s="31" t="s">
        <v>137</v>
      </c>
      <c r="D174" s="30"/>
      <c r="E174" s="13" t="s">
        <v>74</v>
      </c>
      <c r="F174" s="69">
        <f>F175</f>
        <v>16958.940000000002</v>
      </c>
      <c r="G174" s="57">
        <f>G175</f>
        <v>15754.5</v>
      </c>
    </row>
    <row r="175" spans="1:7" ht="38.25">
      <c r="A175" s="56"/>
      <c r="B175" s="31"/>
      <c r="C175" s="31" t="s">
        <v>138</v>
      </c>
      <c r="D175" s="30"/>
      <c r="E175" s="13" t="s">
        <v>75</v>
      </c>
      <c r="F175" s="71">
        <f>F176</f>
        <v>16958.940000000002</v>
      </c>
      <c r="G175" s="59">
        <f>G176</f>
        <v>15754.5</v>
      </c>
    </row>
    <row r="176" spans="1:7" ht="38.25">
      <c r="A176" s="56"/>
      <c r="B176" s="31"/>
      <c r="C176" s="31" t="s">
        <v>139</v>
      </c>
      <c r="D176" s="30"/>
      <c r="E176" s="13" t="s">
        <v>145</v>
      </c>
      <c r="F176" s="71">
        <f>F177+F179+F181</f>
        <v>16958.940000000002</v>
      </c>
      <c r="G176" s="59">
        <f>G177+G179+G181</f>
        <v>15754.5</v>
      </c>
    </row>
    <row r="177" spans="1:7" ht="25.5">
      <c r="A177" s="56"/>
      <c r="B177" s="31"/>
      <c r="C177" s="31" t="s">
        <v>458</v>
      </c>
      <c r="D177" s="30"/>
      <c r="E177" s="13" t="s">
        <v>459</v>
      </c>
      <c r="F177" s="71">
        <f>F178</f>
        <v>0</v>
      </c>
      <c r="G177" s="59">
        <f>G178</f>
        <v>15754.5</v>
      </c>
    </row>
    <row r="178" spans="1:7" ht="38.25">
      <c r="A178" s="56"/>
      <c r="B178" s="31"/>
      <c r="C178" s="31"/>
      <c r="D178" s="30">
        <v>600</v>
      </c>
      <c r="E178" s="13" t="s">
        <v>260</v>
      </c>
      <c r="F178" s="71">
        <v>0</v>
      </c>
      <c r="G178" s="59">
        <v>15754.5</v>
      </c>
    </row>
    <row r="179" spans="1:7" ht="25.5">
      <c r="A179" s="56"/>
      <c r="B179" s="31"/>
      <c r="C179" s="31" t="s">
        <v>389</v>
      </c>
      <c r="D179" s="30"/>
      <c r="E179" s="13" t="s">
        <v>391</v>
      </c>
      <c r="F179" s="71">
        <f>F180</f>
        <v>12719.2</v>
      </c>
      <c r="G179" s="59">
        <f>G180</f>
        <v>0</v>
      </c>
    </row>
    <row r="180" spans="1:7" ht="38.25">
      <c r="A180" s="56"/>
      <c r="B180" s="31"/>
      <c r="C180" s="31"/>
      <c r="D180" s="30">
        <v>600</v>
      </c>
      <c r="E180" s="13" t="s">
        <v>260</v>
      </c>
      <c r="F180" s="71">
        <v>12719.2</v>
      </c>
      <c r="G180" s="59">
        <v>0</v>
      </c>
    </row>
    <row r="181" spans="1:7" ht="25.5">
      <c r="A181" s="56"/>
      <c r="B181" s="31"/>
      <c r="C181" s="31" t="s">
        <v>390</v>
      </c>
      <c r="D181" s="30"/>
      <c r="E181" s="13" t="s">
        <v>392</v>
      </c>
      <c r="F181" s="71">
        <f>F182</f>
        <v>4239.74</v>
      </c>
      <c r="G181" s="59">
        <f>G182</f>
        <v>0</v>
      </c>
    </row>
    <row r="182" spans="1:7" ht="38.25">
      <c r="A182" s="56"/>
      <c r="B182" s="31"/>
      <c r="C182" s="31"/>
      <c r="D182" s="30">
        <v>600</v>
      </c>
      <c r="E182" s="13" t="s">
        <v>260</v>
      </c>
      <c r="F182" s="71">
        <v>4239.74</v>
      </c>
      <c r="G182" s="59">
        <v>0</v>
      </c>
    </row>
    <row r="183" spans="1:7" ht="25.5">
      <c r="A183" s="56"/>
      <c r="B183" s="31"/>
      <c r="C183" s="31" t="s">
        <v>165</v>
      </c>
      <c r="D183" s="30"/>
      <c r="E183" s="13" t="s">
        <v>81</v>
      </c>
      <c r="F183" s="69">
        <f>F184</f>
        <v>54230.911</v>
      </c>
      <c r="G183" s="57">
        <f>G184</f>
        <v>54230.911</v>
      </c>
    </row>
    <row r="184" spans="1:7" ht="25.5">
      <c r="A184" s="56"/>
      <c r="B184" s="31"/>
      <c r="C184" s="31" t="s">
        <v>166</v>
      </c>
      <c r="D184" s="30"/>
      <c r="E184" s="13" t="s">
        <v>82</v>
      </c>
      <c r="F184" s="71">
        <f>F185</f>
        <v>54230.911</v>
      </c>
      <c r="G184" s="59">
        <f>G185</f>
        <v>54230.911</v>
      </c>
    </row>
    <row r="185" spans="1:7" ht="25.5">
      <c r="A185" s="56"/>
      <c r="B185" s="31"/>
      <c r="C185" s="31" t="s">
        <v>168</v>
      </c>
      <c r="D185" s="30"/>
      <c r="E185" s="13" t="s">
        <v>167</v>
      </c>
      <c r="F185" s="71">
        <f>F186+F188+F190+F192</f>
        <v>54230.911</v>
      </c>
      <c r="G185" s="59">
        <f>G186+G188+G190+G192</f>
        <v>54230.911</v>
      </c>
    </row>
    <row r="186" spans="1:7" ht="38.25">
      <c r="A186" s="56"/>
      <c r="B186" s="31"/>
      <c r="C186" s="31" t="s">
        <v>169</v>
      </c>
      <c r="D186" s="30"/>
      <c r="E186" s="13" t="s">
        <v>15</v>
      </c>
      <c r="F186" s="71">
        <f>F187</f>
        <v>42.73</v>
      </c>
      <c r="G186" s="59">
        <f>G187</f>
        <v>42.73</v>
      </c>
    </row>
    <row r="187" spans="1:7" ht="38.25">
      <c r="A187" s="56"/>
      <c r="B187" s="31"/>
      <c r="C187" s="31"/>
      <c r="D187" s="30">
        <v>600</v>
      </c>
      <c r="E187" s="13" t="s">
        <v>260</v>
      </c>
      <c r="F187" s="71">
        <v>42.73</v>
      </c>
      <c r="G187" s="59">
        <v>42.73</v>
      </c>
    </row>
    <row r="188" spans="1:7" ht="25.5">
      <c r="A188" s="56"/>
      <c r="B188" s="31"/>
      <c r="C188" s="31" t="s">
        <v>170</v>
      </c>
      <c r="D188" s="30"/>
      <c r="E188" s="13" t="s">
        <v>16</v>
      </c>
      <c r="F188" s="71">
        <f>F189</f>
        <v>1238.5</v>
      </c>
      <c r="G188" s="59">
        <f>G189</f>
        <v>1238.5</v>
      </c>
    </row>
    <row r="189" spans="1:7" ht="38.25">
      <c r="A189" s="56"/>
      <c r="B189" s="31"/>
      <c r="C189" s="31"/>
      <c r="D189" s="30">
        <v>600</v>
      </c>
      <c r="E189" s="13" t="s">
        <v>260</v>
      </c>
      <c r="F189" s="71">
        <v>1238.5</v>
      </c>
      <c r="G189" s="59">
        <v>1238.5</v>
      </c>
    </row>
    <row r="190" spans="1:7" ht="63.75">
      <c r="A190" s="56"/>
      <c r="B190" s="31"/>
      <c r="C190" s="31" t="s">
        <v>172</v>
      </c>
      <c r="D190" s="30"/>
      <c r="E190" s="13" t="s">
        <v>18</v>
      </c>
      <c r="F190" s="71">
        <f>F191</f>
        <v>30607.5</v>
      </c>
      <c r="G190" s="59">
        <f>G191</f>
        <v>30607.5</v>
      </c>
    </row>
    <row r="191" spans="1:7" ht="38.25">
      <c r="A191" s="56"/>
      <c r="B191" s="31"/>
      <c r="C191" s="31"/>
      <c r="D191" s="30">
        <v>600</v>
      </c>
      <c r="E191" s="13" t="s">
        <v>260</v>
      </c>
      <c r="F191" s="71">
        <v>30607.5</v>
      </c>
      <c r="G191" s="59">
        <v>30607.5</v>
      </c>
    </row>
    <row r="192" spans="1:7" ht="51">
      <c r="A192" s="56"/>
      <c r="B192" s="31"/>
      <c r="C192" s="31" t="s">
        <v>267</v>
      </c>
      <c r="D192" s="30"/>
      <c r="E192" s="13" t="s">
        <v>323</v>
      </c>
      <c r="F192" s="71">
        <f>F193</f>
        <v>22342.181</v>
      </c>
      <c r="G192" s="59">
        <f>G193</f>
        <v>22342.181</v>
      </c>
    </row>
    <row r="193" spans="1:7" ht="38.25">
      <c r="A193" s="56"/>
      <c r="B193" s="31"/>
      <c r="C193" s="31"/>
      <c r="D193" s="30">
        <v>600</v>
      </c>
      <c r="E193" s="13" t="s">
        <v>260</v>
      </c>
      <c r="F193" s="71">
        <v>22342.181</v>
      </c>
      <c r="G193" s="59">
        <v>22342.181</v>
      </c>
    </row>
    <row r="194" spans="1:7">
      <c r="A194" s="56"/>
      <c r="B194" s="31" t="s">
        <v>437</v>
      </c>
      <c r="C194" s="31"/>
      <c r="D194" s="29"/>
      <c r="E194" s="10" t="s">
        <v>324</v>
      </c>
      <c r="F194" s="69">
        <f>F195+F206</f>
        <v>54713.02</v>
      </c>
      <c r="G194" s="57">
        <f>G195+G206</f>
        <v>54713.02</v>
      </c>
    </row>
    <row r="195" spans="1:7" ht="25.5">
      <c r="A195" s="56"/>
      <c r="B195" s="31"/>
      <c r="C195" s="31" t="s">
        <v>165</v>
      </c>
      <c r="D195" s="30"/>
      <c r="E195" s="13" t="s">
        <v>81</v>
      </c>
      <c r="F195" s="69">
        <f>F196</f>
        <v>54213.02</v>
      </c>
      <c r="G195" s="57">
        <f>G196</f>
        <v>54213.02</v>
      </c>
    </row>
    <row r="196" spans="1:7" ht="25.5">
      <c r="A196" s="56"/>
      <c r="B196" s="31"/>
      <c r="C196" s="31" t="s">
        <v>173</v>
      </c>
      <c r="D196" s="30"/>
      <c r="E196" s="10" t="s">
        <v>83</v>
      </c>
      <c r="F196" s="69">
        <f>F197</f>
        <v>54213.02</v>
      </c>
      <c r="G196" s="57">
        <f>G197</f>
        <v>54213.02</v>
      </c>
    </row>
    <row r="197" spans="1:7" ht="25.5">
      <c r="A197" s="56"/>
      <c r="B197" s="31"/>
      <c r="C197" s="31" t="s">
        <v>175</v>
      </c>
      <c r="D197" s="30"/>
      <c r="E197" s="10" t="s">
        <v>174</v>
      </c>
      <c r="F197" s="69">
        <f>F198+F200+F202+F204</f>
        <v>54213.02</v>
      </c>
      <c r="G197" s="57">
        <f>G198+G200+G202+G204</f>
        <v>54213.02</v>
      </c>
    </row>
    <row r="198" spans="1:7" ht="77.25">
      <c r="A198" s="56"/>
      <c r="B198" s="31"/>
      <c r="C198" s="31" t="s">
        <v>176</v>
      </c>
      <c r="D198" s="30"/>
      <c r="E198" s="10" t="s">
        <v>284</v>
      </c>
      <c r="F198" s="72">
        <f>F199</f>
        <v>33113.1</v>
      </c>
      <c r="G198" s="60">
        <f>G199</f>
        <v>33113.1</v>
      </c>
    </row>
    <row r="199" spans="1:7" ht="38.25">
      <c r="A199" s="56"/>
      <c r="B199" s="31"/>
      <c r="C199" s="31"/>
      <c r="D199" s="30">
        <v>600</v>
      </c>
      <c r="E199" s="13" t="s">
        <v>260</v>
      </c>
      <c r="F199" s="71">
        <v>33113.1</v>
      </c>
      <c r="G199" s="59">
        <v>33113.1</v>
      </c>
    </row>
    <row r="200" spans="1:7" ht="26.25">
      <c r="A200" s="56"/>
      <c r="B200" s="31"/>
      <c r="C200" s="31" t="s">
        <v>177</v>
      </c>
      <c r="D200" s="30"/>
      <c r="E200" s="10" t="s">
        <v>20</v>
      </c>
      <c r="F200" s="72">
        <f>F201</f>
        <v>1236.8</v>
      </c>
      <c r="G200" s="60">
        <f>G201</f>
        <v>1236.8</v>
      </c>
    </row>
    <row r="201" spans="1:7" ht="38.25">
      <c r="A201" s="56"/>
      <c r="B201" s="31"/>
      <c r="C201" s="31"/>
      <c r="D201" s="30">
        <v>600</v>
      </c>
      <c r="E201" s="13" t="s">
        <v>260</v>
      </c>
      <c r="F201" s="71">
        <v>1236.8</v>
      </c>
      <c r="G201" s="59">
        <v>1236.8</v>
      </c>
    </row>
    <row r="202" spans="1:7" ht="26.25">
      <c r="A202" s="56"/>
      <c r="B202" s="31"/>
      <c r="C202" s="31" t="s">
        <v>178</v>
      </c>
      <c r="D202" s="30"/>
      <c r="E202" s="10" t="s">
        <v>16</v>
      </c>
      <c r="F202" s="72">
        <f>F203</f>
        <v>1178.2</v>
      </c>
      <c r="G202" s="60">
        <f>G203</f>
        <v>1178.2</v>
      </c>
    </row>
    <row r="203" spans="1:7" ht="38.25">
      <c r="A203" s="56"/>
      <c r="B203" s="31"/>
      <c r="C203" s="31"/>
      <c r="D203" s="30">
        <v>600</v>
      </c>
      <c r="E203" s="13" t="s">
        <v>260</v>
      </c>
      <c r="F203" s="71">
        <v>1178.2</v>
      </c>
      <c r="G203" s="59">
        <v>1178.2</v>
      </c>
    </row>
    <row r="204" spans="1:7" ht="64.5">
      <c r="A204" s="56"/>
      <c r="B204" s="31"/>
      <c r="C204" s="31" t="s">
        <v>182</v>
      </c>
      <c r="D204" s="30"/>
      <c r="E204" s="10" t="s">
        <v>325</v>
      </c>
      <c r="F204" s="72">
        <f>F205</f>
        <v>18684.919999999998</v>
      </c>
      <c r="G204" s="60">
        <f>G205</f>
        <v>18684.919999999998</v>
      </c>
    </row>
    <row r="205" spans="1:7" ht="38.25">
      <c r="A205" s="56"/>
      <c r="B205" s="31"/>
      <c r="C205" s="31"/>
      <c r="D205" s="30">
        <v>600</v>
      </c>
      <c r="E205" s="13" t="s">
        <v>260</v>
      </c>
      <c r="F205" s="71">
        <v>18684.919999999998</v>
      </c>
      <c r="G205" s="59">
        <v>18684.919999999998</v>
      </c>
    </row>
    <row r="206" spans="1:7" ht="25.5">
      <c r="A206" s="56"/>
      <c r="B206" s="31"/>
      <c r="C206" s="31" t="s">
        <v>188</v>
      </c>
      <c r="D206" s="30"/>
      <c r="E206" s="13" t="s">
        <v>85</v>
      </c>
      <c r="F206" s="69">
        <f t="shared" ref="F206:G209" si="9">F207</f>
        <v>500</v>
      </c>
      <c r="G206" s="57">
        <f t="shared" si="9"/>
        <v>500</v>
      </c>
    </row>
    <row r="207" spans="1:7" ht="38.25">
      <c r="A207" s="56"/>
      <c r="B207" s="31"/>
      <c r="C207" s="31" t="s">
        <v>193</v>
      </c>
      <c r="D207" s="30"/>
      <c r="E207" s="13" t="s">
        <v>87</v>
      </c>
      <c r="F207" s="69">
        <f t="shared" si="9"/>
        <v>500</v>
      </c>
      <c r="G207" s="57">
        <f t="shared" si="9"/>
        <v>500</v>
      </c>
    </row>
    <row r="208" spans="1:7" ht="38.25">
      <c r="A208" s="56"/>
      <c r="B208" s="31"/>
      <c r="C208" s="31" t="s">
        <v>195</v>
      </c>
      <c r="D208" s="30"/>
      <c r="E208" s="13" t="s">
        <v>345</v>
      </c>
      <c r="F208" s="69">
        <f t="shared" si="9"/>
        <v>500</v>
      </c>
      <c r="G208" s="57">
        <f t="shared" si="9"/>
        <v>500</v>
      </c>
    </row>
    <row r="209" spans="1:7" ht="38.25">
      <c r="A209" s="56"/>
      <c r="B209" s="31"/>
      <c r="C209" s="31" t="s">
        <v>400</v>
      </c>
      <c r="D209" s="30"/>
      <c r="E209" s="13" t="s">
        <v>401</v>
      </c>
      <c r="F209" s="71">
        <f t="shared" si="9"/>
        <v>500</v>
      </c>
      <c r="G209" s="59">
        <f t="shared" si="9"/>
        <v>500</v>
      </c>
    </row>
    <row r="210" spans="1:7" ht="38.25">
      <c r="A210" s="56"/>
      <c r="B210" s="31"/>
      <c r="C210" s="31"/>
      <c r="D210" s="30">
        <v>600</v>
      </c>
      <c r="E210" s="13" t="s">
        <v>260</v>
      </c>
      <c r="F210" s="71">
        <v>500</v>
      </c>
      <c r="G210" s="59">
        <v>500</v>
      </c>
    </row>
    <row r="211" spans="1:7">
      <c r="A211" s="56"/>
      <c r="B211" s="31" t="s">
        <v>438</v>
      </c>
      <c r="C211" s="31"/>
      <c r="D211" s="30"/>
      <c r="E211" s="13" t="s">
        <v>417</v>
      </c>
      <c r="F211" s="71">
        <f t="shared" ref="F211:G215" si="10">F212</f>
        <v>31547.327000000001</v>
      </c>
      <c r="G211" s="59">
        <f t="shared" si="10"/>
        <v>31547.327000000001</v>
      </c>
    </row>
    <row r="212" spans="1:7" ht="25.5">
      <c r="A212" s="56"/>
      <c r="B212" s="31"/>
      <c r="C212" s="31" t="s">
        <v>165</v>
      </c>
      <c r="D212" s="30"/>
      <c r="E212" s="13" t="s">
        <v>81</v>
      </c>
      <c r="F212" s="71">
        <f t="shared" si="10"/>
        <v>31547.327000000001</v>
      </c>
      <c r="G212" s="59">
        <f t="shared" si="10"/>
        <v>31547.327000000001</v>
      </c>
    </row>
    <row r="213" spans="1:7" ht="25.5">
      <c r="A213" s="56"/>
      <c r="B213" s="31"/>
      <c r="C213" s="31" t="s">
        <v>183</v>
      </c>
      <c r="D213" s="30"/>
      <c r="E213" s="13" t="s">
        <v>84</v>
      </c>
      <c r="F213" s="71">
        <f t="shared" si="10"/>
        <v>31547.327000000001</v>
      </c>
      <c r="G213" s="59">
        <f t="shared" si="10"/>
        <v>31547.327000000001</v>
      </c>
    </row>
    <row r="214" spans="1:7" ht="25.5">
      <c r="A214" s="56"/>
      <c r="B214" s="31"/>
      <c r="C214" s="31" t="s">
        <v>185</v>
      </c>
      <c r="D214" s="30"/>
      <c r="E214" s="13" t="s">
        <v>184</v>
      </c>
      <c r="F214" s="71">
        <f t="shared" si="10"/>
        <v>31547.327000000001</v>
      </c>
      <c r="G214" s="59">
        <f t="shared" si="10"/>
        <v>31547.327000000001</v>
      </c>
    </row>
    <row r="215" spans="1:7" ht="51">
      <c r="A215" s="56"/>
      <c r="B215" s="31"/>
      <c r="C215" s="31" t="s">
        <v>271</v>
      </c>
      <c r="D215" s="30"/>
      <c r="E215" s="13" t="s">
        <v>326</v>
      </c>
      <c r="F215" s="71">
        <f t="shared" si="10"/>
        <v>31547.327000000001</v>
      </c>
      <c r="G215" s="59">
        <f t="shared" si="10"/>
        <v>31547.327000000001</v>
      </c>
    </row>
    <row r="216" spans="1:7" ht="38.25">
      <c r="A216" s="56"/>
      <c r="B216" s="31"/>
      <c r="C216" s="31"/>
      <c r="D216" s="30">
        <v>600</v>
      </c>
      <c r="E216" s="13" t="s">
        <v>260</v>
      </c>
      <c r="F216" s="71">
        <v>31547.327000000001</v>
      </c>
      <c r="G216" s="59">
        <v>31547.327000000001</v>
      </c>
    </row>
    <row r="217" spans="1:7">
      <c r="A217" s="56"/>
      <c r="B217" s="31" t="s">
        <v>439</v>
      </c>
      <c r="C217" s="31"/>
      <c r="D217" s="29"/>
      <c r="E217" s="10" t="s">
        <v>327</v>
      </c>
      <c r="F217" s="69">
        <f t="shared" ref="F217:G219" si="11">F218</f>
        <v>3272.8</v>
      </c>
      <c r="G217" s="57">
        <f t="shared" si="11"/>
        <v>3272.8</v>
      </c>
    </row>
    <row r="218" spans="1:7" ht="25.5">
      <c r="A218" s="56"/>
      <c r="B218" s="31"/>
      <c r="C218" s="31" t="s">
        <v>188</v>
      </c>
      <c r="D218" s="30"/>
      <c r="E218" s="13" t="s">
        <v>85</v>
      </c>
      <c r="F218" s="69">
        <f t="shared" si="11"/>
        <v>3272.8</v>
      </c>
      <c r="G218" s="57">
        <f t="shared" si="11"/>
        <v>3272.8</v>
      </c>
    </row>
    <row r="219" spans="1:7" ht="25.5">
      <c r="A219" s="56"/>
      <c r="B219" s="31"/>
      <c r="C219" s="31" t="s">
        <v>189</v>
      </c>
      <c r="D219" s="30"/>
      <c r="E219" s="13" t="s">
        <v>86</v>
      </c>
      <c r="F219" s="69">
        <f t="shared" si="11"/>
        <v>3272.8</v>
      </c>
      <c r="G219" s="57">
        <f t="shared" si="11"/>
        <v>3272.8</v>
      </c>
    </row>
    <row r="220" spans="1:7" ht="25.5">
      <c r="A220" s="56"/>
      <c r="B220" s="31"/>
      <c r="C220" s="31" t="s">
        <v>191</v>
      </c>
      <c r="D220" s="30"/>
      <c r="E220" s="13" t="s">
        <v>190</v>
      </c>
      <c r="F220" s="69">
        <f>F221+F224</f>
        <v>3272.8</v>
      </c>
      <c r="G220" s="57">
        <f>G221+G224</f>
        <v>3272.8</v>
      </c>
    </row>
    <row r="221" spans="1:7" ht="25.5">
      <c r="A221" s="56"/>
      <c r="B221" s="31"/>
      <c r="C221" s="31" t="s">
        <v>192</v>
      </c>
      <c r="D221" s="30"/>
      <c r="E221" s="13" t="s">
        <v>25</v>
      </c>
      <c r="F221" s="71">
        <f>SUM(F222:F223)</f>
        <v>1622.8</v>
      </c>
      <c r="G221" s="59">
        <f>SUM(G222:G223)</f>
        <v>1622.8</v>
      </c>
    </row>
    <row r="222" spans="1:7" ht="25.5">
      <c r="A222" s="56"/>
      <c r="B222" s="31"/>
      <c r="C222" s="31"/>
      <c r="D222" s="30">
        <v>300</v>
      </c>
      <c r="E222" s="10" t="s">
        <v>262</v>
      </c>
      <c r="F222" s="71">
        <v>300</v>
      </c>
      <c r="G222" s="59">
        <v>300</v>
      </c>
    </row>
    <row r="223" spans="1:7" ht="38.25">
      <c r="A223" s="56"/>
      <c r="B223" s="31"/>
      <c r="C223" s="31"/>
      <c r="D223" s="30">
        <v>600</v>
      </c>
      <c r="E223" s="13" t="s">
        <v>260</v>
      </c>
      <c r="F223" s="71">
        <v>1322.8</v>
      </c>
      <c r="G223" s="59">
        <v>1322.8</v>
      </c>
    </row>
    <row r="224" spans="1:7" ht="38.25">
      <c r="A224" s="56"/>
      <c r="B224" s="31"/>
      <c r="C224" s="31" t="s">
        <v>272</v>
      </c>
      <c r="D224" s="30"/>
      <c r="E224" s="13" t="s">
        <v>26</v>
      </c>
      <c r="F224" s="71">
        <f>SUM(F225:F226)</f>
        <v>1650</v>
      </c>
      <c r="G224" s="59">
        <f>SUM(G225:G226)</f>
        <v>1650</v>
      </c>
    </row>
    <row r="225" spans="1:7" ht="25.5">
      <c r="A225" s="56"/>
      <c r="B225" s="31"/>
      <c r="C225" s="31"/>
      <c r="D225" s="30">
        <v>200</v>
      </c>
      <c r="E225" s="10" t="s">
        <v>354</v>
      </c>
      <c r="F225" s="71">
        <v>650</v>
      </c>
      <c r="G225" s="59">
        <v>650</v>
      </c>
    </row>
    <row r="226" spans="1:7" ht="38.25">
      <c r="A226" s="56"/>
      <c r="B226" s="31"/>
      <c r="C226" s="31"/>
      <c r="D226" s="30">
        <v>600</v>
      </c>
      <c r="E226" s="13" t="s">
        <v>260</v>
      </c>
      <c r="F226" s="69">
        <v>1000</v>
      </c>
      <c r="G226" s="57">
        <v>1000</v>
      </c>
    </row>
    <row r="227" spans="1:7">
      <c r="A227" s="56"/>
      <c r="B227" s="31" t="s">
        <v>440</v>
      </c>
      <c r="C227" s="31"/>
      <c r="D227" s="29"/>
      <c r="E227" s="10" t="s">
        <v>328</v>
      </c>
      <c r="F227" s="69">
        <f>F228+F233</f>
        <v>273.14999999999998</v>
      </c>
      <c r="G227" s="57">
        <f>G228+G233</f>
        <v>273.14999999999998</v>
      </c>
    </row>
    <row r="228" spans="1:7" ht="38.25">
      <c r="A228" s="56"/>
      <c r="B228" s="31"/>
      <c r="C228" s="31" t="s">
        <v>161</v>
      </c>
      <c r="D228" s="30"/>
      <c r="E228" s="13" t="s">
        <v>79</v>
      </c>
      <c r="F228" s="69">
        <f t="shared" ref="F228:G231" si="12">F229</f>
        <v>40</v>
      </c>
      <c r="G228" s="57">
        <f t="shared" si="12"/>
        <v>40</v>
      </c>
    </row>
    <row r="229" spans="1:7" ht="38.25">
      <c r="A229" s="56"/>
      <c r="B229" s="31"/>
      <c r="C229" s="31" t="s">
        <v>162</v>
      </c>
      <c r="D229" s="30"/>
      <c r="E229" s="13" t="s">
        <v>80</v>
      </c>
      <c r="F229" s="71">
        <f t="shared" si="12"/>
        <v>40</v>
      </c>
      <c r="G229" s="59">
        <f t="shared" si="12"/>
        <v>40</v>
      </c>
    </row>
    <row r="230" spans="1:7" ht="38.25">
      <c r="A230" s="56"/>
      <c r="B230" s="31"/>
      <c r="C230" s="31" t="s">
        <v>164</v>
      </c>
      <c r="D230" s="30"/>
      <c r="E230" s="13" t="s">
        <v>163</v>
      </c>
      <c r="F230" s="71">
        <f t="shared" si="12"/>
        <v>40</v>
      </c>
      <c r="G230" s="59">
        <f t="shared" si="12"/>
        <v>40</v>
      </c>
    </row>
    <row r="231" spans="1:7" ht="38.25">
      <c r="A231" s="56"/>
      <c r="B231" s="31"/>
      <c r="C231" s="31" t="s">
        <v>266</v>
      </c>
      <c r="D231" s="30"/>
      <c r="E231" s="13" t="s">
        <v>14</v>
      </c>
      <c r="F231" s="71">
        <f t="shared" si="12"/>
        <v>40</v>
      </c>
      <c r="G231" s="59">
        <f t="shared" si="12"/>
        <v>40</v>
      </c>
    </row>
    <row r="232" spans="1:7" ht="25.5">
      <c r="A232" s="56"/>
      <c r="B232" s="31"/>
      <c r="C232" s="31"/>
      <c r="D232" s="30">
        <v>200</v>
      </c>
      <c r="E232" s="10" t="s">
        <v>354</v>
      </c>
      <c r="F232" s="71">
        <v>40</v>
      </c>
      <c r="G232" s="59">
        <v>40</v>
      </c>
    </row>
    <row r="233" spans="1:7" ht="25.5">
      <c r="A233" s="56"/>
      <c r="B233" s="31"/>
      <c r="C233" s="31" t="s">
        <v>199</v>
      </c>
      <c r="D233" s="30"/>
      <c r="E233" s="10" t="s">
        <v>88</v>
      </c>
      <c r="F233" s="71">
        <f>F234</f>
        <v>233.15</v>
      </c>
      <c r="G233" s="59">
        <f>G234</f>
        <v>233.15</v>
      </c>
    </row>
    <row r="234" spans="1:7" ht="25.5">
      <c r="A234" s="56"/>
      <c r="B234" s="31"/>
      <c r="C234" s="31" t="s">
        <v>200</v>
      </c>
      <c r="D234" s="30"/>
      <c r="E234" s="13" t="s">
        <v>89</v>
      </c>
      <c r="F234" s="71">
        <f>F235</f>
        <v>233.15</v>
      </c>
      <c r="G234" s="59">
        <f>G235</f>
        <v>233.15</v>
      </c>
    </row>
    <row r="235" spans="1:7" ht="25.5">
      <c r="A235" s="56"/>
      <c r="B235" s="31"/>
      <c r="C235" s="31" t="s">
        <v>202</v>
      </c>
      <c r="D235" s="30"/>
      <c r="E235" s="13" t="s">
        <v>201</v>
      </c>
      <c r="F235" s="71">
        <f>F236+F238</f>
        <v>233.15</v>
      </c>
      <c r="G235" s="59">
        <f>G236+G238</f>
        <v>233.15</v>
      </c>
    </row>
    <row r="236" spans="1:7">
      <c r="A236" s="56"/>
      <c r="B236" s="31"/>
      <c r="C236" s="31" t="s">
        <v>269</v>
      </c>
      <c r="D236" s="30"/>
      <c r="E236" s="10" t="s">
        <v>32</v>
      </c>
      <c r="F236" s="71">
        <f>F237</f>
        <v>136.05000000000001</v>
      </c>
      <c r="G236" s="59">
        <f>G237</f>
        <v>136.05000000000001</v>
      </c>
    </row>
    <row r="237" spans="1:7" ht="25.5">
      <c r="A237" s="56"/>
      <c r="B237" s="31"/>
      <c r="C237" s="31"/>
      <c r="D237" s="30">
        <v>200</v>
      </c>
      <c r="E237" s="10" t="s">
        <v>354</v>
      </c>
      <c r="F237" s="71">
        <v>136.05000000000001</v>
      </c>
      <c r="G237" s="59">
        <v>136.05000000000001</v>
      </c>
    </row>
    <row r="238" spans="1:7">
      <c r="A238" s="56"/>
      <c r="B238" s="31"/>
      <c r="C238" s="31" t="s">
        <v>273</v>
      </c>
      <c r="D238" s="30"/>
      <c r="E238" s="10" t="s">
        <v>33</v>
      </c>
      <c r="F238" s="71">
        <f>F239+F240</f>
        <v>97.1</v>
      </c>
      <c r="G238" s="59">
        <f>G239+G240</f>
        <v>97.1</v>
      </c>
    </row>
    <row r="239" spans="1:7" ht="25.5">
      <c r="A239" s="56"/>
      <c r="B239" s="31"/>
      <c r="C239" s="31"/>
      <c r="D239" s="30">
        <v>200</v>
      </c>
      <c r="E239" s="10" t="s">
        <v>354</v>
      </c>
      <c r="F239" s="71">
        <v>58.1</v>
      </c>
      <c r="G239" s="59">
        <v>58.1</v>
      </c>
    </row>
    <row r="240" spans="1:7" ht="38.25">
      <c r="A240" s="56"/>
      <c r="B240" s="31"/>
      <c r="C240" s="31"/>
      <c r="D240" s="30">
        <v>600</v>
      </c>
      <c r="E240" s="13" t="s">
        <v>260</v>
      </c>
      <c r="F240" s="71">
        <v>39</v>
      </c>
      <c r="G240" s="59">
        <v>39</v>
      </c>
    </row>
    <row r="241" spans="1:7">
      <c r="A241" s="56"/>
      <c r="B241" s="31" t="s">
        <v>441</v>
      </c>
      <c r="C241" s="31"/>
      <c r="D241" s="29"/>
      <c r="E241" s="10" t="s">
        <v>329</v>
      </c>
      <c r="F241" s="69">
        <f>F242</f>
        <v>12843.591999999999</v>
      </c>
      <c r="G241" s="57">
        <f>G242</f>
        <v>12843.591999999999</v>
      </c>
    </row>
    <row r="242" spans="1:7">
      <c r="A242" s="56"/>
      <c r="B242" s="31" t="s">
        <v>442</v>
      </c>
      <c r="C242" s="31"/>
      <c r="D242" s="29"/>
      <c r="E242" s="10" t="s">
        <v>330</v>
      </c>
      <c r="F242" s="69">
        <f>F243+F256</f>
        <v>12843.591999999999</v>
      </c>
      <c r="G242" s="57">
        <f>G243+G256</f>
        <v>12843.591999999999</v>
      </c>
    </row>
    <row r="243" spans="1:7" ht="25.5">
      <c r="A243" s="56"/>
      <c r="B243" s="31"/>
      <c r="C243" s="31" t="s">
        <v>121</v>
      </c>
      <c r="D243" s="30"/>
      <c r="E243" s="13" t="s">
        <v>68</v>
      </c>
      <c r="F243" s="69">
        <f>F244+F248+F252</f>
        <v>135</v>
      </c>
      <c r="G243" s="57">
        <f>G244+G248+G252</f>
        <v>135</v>
      </c>
    </row>
    <row r="244" spans="1:7" ht="25.5">
      <c r="A244" s="56"/>
      <c r="B244" s="31"/>
      <c r="C244" s="31" t="s">
        <v>128</v>
      </c>
      <c r="D244" s="30"/>
      <c r="E244" s="10" t="s">
        <v>71</v>
      </c>
      <c r="F244" s="69">
        <f>F245</f>
        <v>40</v>
      </c>
      <c r="G244" s="57">
        <f>G245</f>
        <v>40</v>
      </c>
    </row>
    <row r="245" spans="1:7" ht="25.5">
      <c r="A245" s="56"/>
      <c r="B245" s="31"/>
      <c r="C245" s="31" t="s">
        <v>130</v>
      </c>
      <c r="D245" s="30"/>
      <c r="E245" s="10" t="s">
        <v>129</v>
      </c>
      <c r="F245" s="69">
        <f>F246</f>
        <v>40</v>
      </c>
      <c r="G245" s="57">
        <f>G246</f>
        <v>40</v>
      </c>
    </row>
    <row r="246" spans="1:7" ht="25.5">
      <c r="A246" s="56"/>
      <c r="B246" s="31"/>
      <c r="C246" s="31" t="s">
        <v>142</v>
      </c>
      <c r="D246" s="30"/>
      <c r="E246" s="10" t="s">
        <v>331</v>
      </c>
      <c r="F246" s="69">
        <f>SUM(F247:F247)</f>
        <v>40</v>
      </c>
      <c r="G246" s="57">
        <f>SUM(G247:G247)</f>
        <v>40</v>
      </c>
    </row>
    <row r="247" spans="1:7" ht="25.5">
      <c r="A247" s="56"/>
      <c r="B247" s="31"/>
      <c r="C247" s="31"/>
      <c r="D247" s="30">
        <v>200</v>
      </c>
      <c r="E247" s="10" t="s">
        <v>354</v>
      </c>
      <c r="F247" s="69">
        <v>40</v>
      </c>
      <c r="G247" s="57">
        <v>40</v>
      </c>
    </row>
    <row r="248" spans="1:7" ht="51">
      <c r="A248" s="56"/>
      <c r="B248" s="31"/>
      <c r="C248" s="31" t="s">
        <v>131</v>
      </c>
      <c r="D248" s="30"/>
      <c r="E248" s="13" t="s">
        <v>72</v>
      </c>
      <c r="F248" s="69">
        <f t="shared" ref="F248:G250" si="13">F249</f>
        <v>30</v>
      </c>
      <c r="G248" s="57">
        <f t="shared" si="13"/>
        <v>30</v>
      </c>
    </row>
    <row r="249" spans="1:7" ht="51">
      <c r="A249" s="56"/>
      <c r="B249" s="31"/>
      <c r="C249" s="31" t="s">
        <v>133</v>
      </c>
      <c r="D249" s="30"/>
      <c r="E249" s="13" t="s">
        <v>132</v>
      </c>
      <c r="F249" s="69">
        <f t="shared" si="13"/>
        <v>30</v>
      </c>
      <c r="G249" s="57">
        <f t="shared" si="13"/>
        <v>30</v>
      </c>
    </row>
    <row r="250" spans="1:7" ht="76.5">
      <c r="A250" s="56"/>
      <c r="B250" s="31"/>
      <c r="C250" s="31" t="s">
        <v>143</v>
      </c>
      <c r="D250" s="30"/>
      <c r="E250" s="13" t="s">
        <v>6</v>
      </c>
      <c r="F250" s="69">
        <f t="shared" si="13"/>
        <v>30</v>
      </c>
      <c r="G250" s="57">
        <f t="shared" si="13"/>
        <v>30</v>
      </c>
    </row>
    <row r="251" spans="1:7" ht="25.5">
      <c r="A251" s="56"/>
      <c r="B251" s="31"/>
      <c r="C251" s="31"/>
      <c r="D251" s="30">
        <v>200</v>
      </c>
      <c r="E251" s="10" t="s">
        <v>354</v>
      </c>
      <c r="F251" s="69">
        <v>30</v>
      </c>
      <c r="G251" s="57">
        <v>30</v>
      </c>
    </row>
    <row r="252" spans="1:7" ht="25.5">
      <c r="A252" s="56"/>
      <c r="B252" s="31"/>
      <c r="C252" s="31" t="s">
        <v>134</v>
      </c>
      <c r="D252" s="30"/>
      <c r="E252" s="13" t="s">
        <v>73</v>
      </c>
      <c r="F252" s="71">
        <f t="shared" ref="F252:G254" si="14">F253</f>
        <v>65</v>
      </c>
      <c r="G252" s="59">
        <f t="shared" si="14"/>
        <v>65</v>
      </c>
    </row>
    <row r="253" spans="1:7" ht="25.5">
      <c r="A253" s="56"/>
      <c r="B253" s="31"/>
      <c r="C253" s="31" t="s">
        <v>136</v>
      </c>
      <c r="D253" s="30"/>
      <c r="E253" s="13" t="s">
        <v>135</v>
      </c>
      <c r="F253" s="71">
        <f t="shared" si="14"/>
        <v>65</v>
      </c>
      <c r="G253" s="59">
        <f t="shared" si="14"/>
        <v>65</v>
      </c>
    </row>
    <row r="254" spans="1:7" ht="63.75">
      <c r="A254" s="56"/>
      <c r="B254" s="31"/>
      <c r="C254" s="31" t="s">
        <v>144</v>
      </c>
      <c r="D254" s="30"/>
      <c r="E254" s="13" t="s">
        <v>7</v>
      </c>
      <c r="F254" s="71">
        <f t="shared" si="14"/>
        <v>65</v>
      </c>
      <c r="G254" s="59">
        <f t="shared" si="14"/>
        <v>65</v>
      </c>
    </row>
    <row r="255" spans="1:7" ht="38.25">
      <c r="A255" s="56"/>
      <c r="B255" s="31"/>
      <c r="C255" s="31"/>
      <c r="D255" s="30">
        <v>600</v>
      </c>
      <c r="E255" s="13" t="s">
        <v>260</v>
      </c>
      <c r="F255" s="71">
        <v>65</v>
      </c>
      <c r="G255" s="59">
        <v>65</v>
      </c>
    </row>
    <row r="256" spans="1:7" ht="25.5">
      <c r="A256" s="56"/>
      <c r="B256" s="31"/>
      <c r="C256" s="31" t="s">
        <v>206</v>
      </c>
      <c r="D256" s="30"/>
      <c r="E256" s="13" t="s">
        <v>91</v>
      </c>
      <c r="F256" s="71">
        <f>F257+F261</f>
        <v>12708.591999999999</v>
      </c>
      <c r="G256" s="59">
        <f>G257+G261</f>
        <v>12708.591999999999</v>
      </c>
    </row>
    <row r="257" spans="1:7" ht="25.5">
      <c r="A257" s="56"/>
      <c r="B257" s="31"/>
      <c r="C257" s="31" t="s">
        <v>207</v>
      </c>
      <c r="D257" s="30"/>
      <c r="E257" s="13" t="s">
        <v>92</v>
      </c>
      <c r="F257" s="71">
        <f t="shared" ref="F257:G259" si="15">F258</f>
        <v>4244.33</v>
      </c>
      <c r="G257" s="59">
        <f t="shared" si="15"/>
        <v>4244.33</v>
      </c>
    </row>
    <row r="258" spans="1:7" ht="25.5">
      <c r="A258" s="56"/>
      <c r="B258" s="31"/>
      <c r="C258" s="31" t="s">
        <v>210</v>
      </c>
      <c r="D258" s="30"/>
      <c r="E258" s="13" t="s">
        <v>209</v>
      </c>
      <c r="F258" s="71">
        <f t="shared" si="15"/>
        <v>4244.33</v>
      </c>
      <c r="G258" s="59">
        <f t="shared" si="15"/>
        <v>4244.33</v>
      </c>
    </row>
    <row r="259" spans="1:7">
      <c r="A259" s="56"/>
      <c r="B259" s="31"/>
      <c r="C259" s="31" t="s">
        <v>275</v>
      </c>
      <c r="D259" s="30"/>
      <c r="E259" s="13" t="s">
        <v>35</v>
      </c>
      <c r="F259" s="71">
        <f t="shared" si="15"/>
        <v>4244.33</v>
      </c>
      <c r="G259" s="59">
        <f t="shared" si="15"/>
        <v>4244.33</v>
      </c>
    </row>
    <row r="260" spans="1:7" ht="38.25">
      <c r="A260" s="56"/>
      <c r="B260" s="31"/>
      <c r="C260" s="31"/>
      <c r="D260" s="30">
        <v>600</v>
      </c>
      <c r="E260" s="13" t="s">
        <v>260</v>
      </c>
      <c r="F260" s="71">
        <v>4244.33</v>
      </c>
      <c r="G260" s="59">
        <v>4244.33</v>
      </c>
    </row>
    <row r="261" spans="1:7" ht="25.5">
      <c r="A261" s="56"/>
      <c r="B261" s="31"/>
      <c r="C261" s="31" t="s">
        <v>211</v>
      </c>
      <c r="D261" s="30"/>
      <c r="E261" s="13" t="s">
        <v>93</v>
      </c>
      <c r="F261" s="71">
        <f>F263+F266</f>
        <v>8464.2619999999988</v>
      </c>
      <c r="G261" s="59">
        <f>G263+G266</f>
        <v>8464.2619999999988</v>
      </c>
    </row>
    <row r="262" spans="1:7" ht="38.25">
      <c r="A262" s="56"/>
      <c r="B262" s="31"/>
      <c r="C262" s="31" t="s">
        <v>213</v>
      </c>
      <c r="D262" s="30"/>
      <c r="E262" s="13" t="s">
        <v>212</v>
      </c>
      <c r="F262" s="71">
        <f>F263+F266</f>
        <v>8464.2619999999988</v>
      </c>
      <c r="G262" s="59">
        <f>G263+G266</f>
        <v>8464.2619999999988</v>
      </c>
    </row>
    <row r="263" spans="1:7">
      <c r="A263" s="56"/>
      <c r="B263" s="31"/>
      <c r="C263" s="31" t="s">
        <v>270</v>
      </c>
      <c r="D263" s="30"/>
      <c r="E263" s="13" t="s">
        <v>332</v>
      </c>
      <c r="F263" s="71">
        <f>SUM(F264:F265)</f>
        <v>801.5</v>
      </c>
      <c r="G263" s="59">
        <f>SUM(G264:G265)</f>
        <v>801.5</v>
      </c>
    </row>
    <row r="264" spans="1:7" ht="25.5">
      <c r="A264" s="56"/>
      <c r="B264" s="31"/>
      <c r="C264" s="31"/>
      <c r="D264" s="30">
        <v>200</v>
      </c>
      <c r="E264" s="10" t="s">
        <v>354</v>
      </c>
      <c r="F264" s="71">
        <v>5</v>
      </c>
      <c r="G264" s="59">
        <v>5</v>
      </c>
    </row>
    <row r="265" spans="1:7" ht="38.25">
      <c r="A265" s="56"/>
      <c r="B265" s="31"/>
      <c r="C265" s="31"/>
      <c r="D265" s="30">
        <v>600</v>
      </c>
      <c r="E265" s="13" t="s">
        <v>260</v>
      </c>
      <c r="F265" s="71">
        <v>796.5</v>
      </c>
      <c r="G265" s="59">
        <v>796.5</v>
      </c>
    </row>
    <row r="266" spans="1:7">
      <c r="A266" s="56"/>
      <c r="B266" s="31"/>
      <c r="C266" s="31" t="s">
        <v>276</v>
      </c>
      <c r="D266" s="30"/>
      <c r="E266" s="13" t="s">
        <v>37</v>
      </c>
      <c r="F266" s="71">
        <f>F267</f>
        <v>7662.7619999999997</v>
      </c>
      <c r="G266" s="59">
        <f>G267</f>
        <v>7662.7619999999997</v>
      </c>
    </row>
    <row r="267" spans="1:7" ht="38.25">
      <c r="A267" s="56"/>
      <c r="B267" s="31"/>
      <c r="C267" s="31"/>
      <c r="D267" s="30">
        <v>600</v>
      </c>
      <c r="E267" s="13" t="s">
        <v>260</v>
      </c>
      <c r="F267" s="71">
        <v>7662.7619999999997</v>
      </c>
      <c r="G267" s="59">
        <v>7662.7619999999997</v>
      </c>
    </row>
    <row r="268" spans="1:7">
      <c r="A268" s="56"/>
      <c r="B268" s="31" t="s">
        <v>443</v>
      </c>
      <c r="C268" s="31"/>
      <c r="D268" s="31"/>
      <c r="E268" s="10" t="s">
        <v>333</v>
      </c>
      <c r="F268" s="69">
        <f>F269+F273+F324</f>
        <v>8922.4969999999994</v>
      </c>
      <c r="G268" s="57">
        <f>G269+G273+G324</f>
        <v>8922.4969999999994</v>
      </c>
    </row>
    <row r="269" spans="1:7">
      <c r="A269" s="56"/>
      <c r="B269" s="31" t="s">
        <v>444</v>
      </c>
      <c r="C269" s="31"/>
      <c r="D269" s="31"/>
      <c r="E269" s="10" t="s">
        <v>334</v>
      </c>
      <c r="F269" s="69">
        <f t="shared" ref="F269:G271" si="16">F270</f>
        <v>262.83499999999998</v>
      </c>
      <c r="G269" s="57">
        <f t="shared" si="16"/>
        <v>262.83499999999998</v>
      </c>
    </row>
    <row r="270" spans="1:7">
      <c r="A270" s="56"/>
      <c r="B270" s="31"/>
      <c r="C270" s="31" t="s">
        <v>240</v>
      </c>
      <c r="D270" s="31"/>
      <c r="E270" s="10" t="s">
        <v>105</v>
      </c>
      <c r="F270" s="69">
        <f t="shared" si="16"/>
        <v>262.83499999999998</v>
      </c>
      <c r="G270" s="57">
        <f t="shared" si="16"/>
        <v>262.83499999999998</v>
      </c>
    </row>
    <row r="271" spans="1:7" ht="38.25">
      <c r="A271" s="56"/>
      <c r="B271" s="31"/>
      <c r="C271" s="31" t="s">
        <v>250</v>
      </c>
      <c r="D271" s="31"/>
      <c r="E271" s="10" t="s">
        <v>58</v>
      </c>
      <c r="F271" s="69">
        <f t="shared" si="16"/>
        <v>262.83499999999998</v>
      </c>
      <c r="G271" s="57">
        <f t="shared" si="16"/>
        <v>262.83499999999998</v>
      </c>
    </row>
    <row r="272" spans="1:7" ht="25.5">
      <c r="A272" s="56"/>
      <c r="B272" s="31"/>
      <c r="C272" s="31"/>
      <c r="D272" s="31" t="s">
        <v>335</v>
      </c>
      <c r="E272" s="10" t="s">
        <v>262</v>
      </c>
      <c r="F272" s="69">
        <v>262.83499999999998</v>
      </c>
      <c r="G272" s="57">
        <v>262.83499999999998</v>
      </c>
    </row>
    <row r="273" spans="1:7">
      <c r="A273" s="56"/>
      <c r="B273" s="31" t="s">
        <v>445</v>
      </c>
      <c r="C273" s="31"/>
      <c r="D273" s="29"/>
      <c r="E273" s="10" t="s">
        <v>336</v>
      </c>
      <c r="F273" s="69">
        <f>F274+F301+F313</f>
        <v>7059.6620000000003</v>
      </c>
      <c r="G273" s="57">
        <f>G274+G301+G313</f>
        <v>7059.6620000000003</v>
      </c>
    </row>
    <row r="274" spans="1:7" ht="25.5">
      <c r="A274" s="56"/>
      <c r="B274" s="31"/>
      <c r="C274" s="31" t="s">
        <v>165</v>
      </c>
      <c r="D274" s="30"/>
      <c r="E274" s="13" t="s">
        <v>81</v>
      </c>
      <c r="F274" s="71">
        <f>F275+F282+F293</f>
        <v>4718.732</v>
      </c>
      <c r="G274" s="59">
        <f>G275+G282+G293</f>
        <v>4718.732</v>
      </c>
    </row>
    <row r="275" spans="1:7" ht="25.5">
      <c r="A275" s="56"/>
      <c r="B275" s="31"/>
      <c r="C275" s="31" t="s">
        <v>166</v>
      </c>
      <c r="D275" s="30"/>
      <c r="E275" s="13" t="s">
        <v>82</v>
      </c>
      <c r="F275" s="71">
        <f>F276</f>
        <v>1715.462</v>
      </c>
      <c r="G275" s="59">
        <f>G276</f>
        <v>1715.462</v>
      </c>
    </row>
    <row r="276" spans="1:7" ht="25.5">
      <c r="A276" s="56"/>
      <c r="B276" s="31"/>
      <c r="C276" s="31" t="s">
        <v>168</v>
      </c>
      <c r="D276" s="30"/>
      <c r="E276" s="13" t="s">
        <v>167</v>
      </c>
      <c r="F276" s="71">
        <f>F277+F279</f>
        <v>1715.462</v>
      </c>
      <c r="G276" s="59">
        <f>G277+G279</f>
        <v>1715.462</v>
      </c>
    </row>
    <row r="277" spans="1:7" ht="38.25">
      <c r="A277" s="56"/>
      <c r="B277" s="31"/>
      <c r="C277" s="31" t="s">
        <v>169</v>
      </c>
      <c r="D277" s="30"/>
      <c r="E277" s="13" t="s">
        <v>15</v>
      </c>
      <c r="F277" s="71">
        <f>F278</f>
        <v>41.561999999999998</v>
      </c>
      <c r="G277" s="59">
        <f>G278</f>
        <v>41.561999999999998</v>
      </c>
    </row>
    <row r="278" spans="1:7" ht="25.5">
      <c r="A278" s="56"/>
      <c r="B278" s="31"/>
      <c r="C278" s="31"/>
      <c r="D278" s="30">
        <v>300</v>
      </c>
      <c r="E278" s="13" t="s">
        <v>262</v>
      </c>
      <c r="F278" s="71">
        <v>41.561999999999998</v>
      </c>
      <c r="G278" s="59">
        <v>41.561999999999998</v>
      </c>
    </row>
    <row r="279" spans="1:7" ht="76.5">
      <c r="A279" s="56"/>
      <c r="B279" s="31"/>
      <c r="C279" s="31" t="s">
        <v>171</v>
      </c>
      <c r="D279" s="30"/>
      <c r="E279" s="13" t="s">
        <v>337</v>
      </c>
      <c r="F279" s="71">
        <f>SUM(F280:F281)</f>
        <v>1673.9</v>
      </c>
      <c r="G279" s="59">
        <f>SUM(G280:G281)</f>
        <v>1673.9</v>
      </c>
    </row>
    <row r="280" spans="1:7" ht="25.5">
      <c r="A280" s="56"/>
      <c r="B280" s="31"/>
      <c r="C280" s="31"/>
      <c r="D280" s="30">
        <v>300</v>
      </c>
      <c r="E280" s="13" t="s">
        <v>262</v>
      </c>
      <c r="F280" s="71">
        <v>400</v>
      </c>
      <c r="G280" s="59">
        <v>400</v>
      </c>
    </row>
    <row r="281" spans="1:7" ht="38.25">
      <c r="A281" s="56"/>
      <c r="B281" s="31"/>
      <c r="C281" s="31"/>
      <c r="D281" s="30">
        <v>600</v>
      </c>
      <c r="E281" s="13" t="s">
        <v>260</v>
      </c>
      <c r="F281" s="71">
        <v>1273.9000000000001</v>
      </c>
      <c r="G281" s="59">
        <v>1273.9000000000001</v>
      </c>
    </row>
    <row r="282" spans="1:7" ht="25.5">
      <c r="A282" s="56"/>
      <c r="B282" s="31"/>
      <c r="C282" s="31" t="s">
        <v>173</v>
      </c>
      <c r="D282" s="30"/>
      <c r="E282" s="10" t="s">
        <v>83</v>
      </c>
      <c r="F282" s="71">
        <f>F283</f>
        <v>2083</v>
      </c>
      <c r="G282" s="59">
        <f>G283</f>
        <v>2083</v>
      </c>
    </row>
    <row r="283" spans="1:7" ht="25.5">
      <c r="A283" s="56"/>
      <c r="B283" s="31"/>
      <c r="C283" s="31" t="s">
        <v>175</v>
      </c>
      <c r="D283" s="30"/>
      <c r="E283" s="10" t="s">
        <v>174</v>
      </c>
      <c r="F283" s="71">
        <f>F284+F288+F291+F286</f>
        <v>2083</v>
      </c>
      <c r="G283" s="59">
        <f>G284+G288+G291+G286</f>
        <v>2083</v>
      </c>
    </row>
    <row r="284" spans="1:7" ht="64.5">
      <c r="A284" s="56"/>
      <c r="B284" s="31"/>
      <c r="C284" s="31" t="s">
        <v>179</v>
      </c>
      <c r="D284" s="30"/>
      <c r="E284" s="10" t="s">
        <v>21</v>
      </c>
      <c r="F284" s="72">
        <f>F285</f>
        <v>120</v>
      </c>
      <c r="G284" s="60">
        <f>G285</f>
        <v>120</v>
      </c>
    </row>
    <row r="285" spans="1:7" ht="25.5">
      <c r="A285" s="56"/>
      <c r="B285" s="31"/>
      <c r="C285" s="31"/>
      <c r="D285" s="30">
        <v>300</v>
      </c>
      <c r="E285" s="13" t="s">
        <v>262</v>
      </c>
      <c r="F285" s="69">
        <v>120</v>
      </c>
      <c r="G285" s="57">
        <v>120</v>
      </c>
    </row>
    <row r="286" spans="1:7" ht="25.5">
      <c r="A286" s="56"/>
      <c r="B286" s="31"/>
      <c r="C286" s="31" t="s">
        <v>178</v>
      </c>
      <c r="D286" s="30"/>
      <c r="E286" s="13" t="s">
        <v>16</v>
      </c>
      <c r="F286" s="69">
        <f>F287</f>
        <v>100</v>
      </c>
      <c r="G286" s="57">
        <f>G287</f>
        <v>100</v>
      </c>
    </row>
    <row r="287" spans="1:7" ht="38.25">
      <c r="A287" s="56"/>
      <c r="B287" s="31"/>
      <c r="C287" s="31"/>
      <c r="D287" s="30">
        <v>600</v>
      </c>
      <c r="E287" s="13" t="s">
        <v>260</v>
      </c>
      <c r="F287" s="69">
        <v>100</v>
      </c>
      <c r="G287" s="57">
        <v>100</v>
      </c>
    </row>
    <row r="288" spans="1:7" ht="77.25">
      <c r="A288" s="56"/>
      <c r="B288" s="31"/>
      <c r="C288" s="31" t="s">
        <v>180</v>
      </c>
      <c r="D288" s="30"/>
      <c r="E288" s="10" t="s">
        <v>337</v>
      </c>
      <c r="F288" s="72">
        <f>SUM(F289:F290)</f>
        <v>1811.9</v>
      </c>
      <c r="G288" s="60">
        <f>SUM(G289:G290)</f>
        <v>1811.9</v>
      </c>
    </row>
    <row r="289" spans="1:7" ht="25.5">
      <c r="A289" s="56"/>
      <c r="B289" s="31"/>
      <c r="C289" s="31"/>
      <c r="D289" s="30">
        <v>300</v>
      </c>
      <c r="E289" s="13" t="s">
        <v>262</v>
      </c>
      <c r="F289" s="71">
        <v>400</v>
      </c>
      <c r="G289" s="59">
        <v>400</v>
      </c>
    </row>
    <row r="290" spans="1:7" ht="38.25">
      <c r="A290" s="56"/>
      <c r="B290" s="31"/>
      <c r="C290" s="31"/>
      <c r="D290" s="30">
        <v>600</v>
      </c>
      <c r="E290" s="13" t="s">
        <v>260</v>
      </c>
      <c r="F290" s="71">
        <v>1411.9</v>
      </c>
      <c r="G290" s="59">
        <v>1411.9</v>
      </c>
    </row>
    <row r="291" spans="1:7" ht="64.5">
      <c r="A291" s="56"/>
      <c r="B291" s="31"/>
      <c r="C291" s="31" t="s">
        <v>181</v>
      </c>
      <c r="D291" s="30"/>
      <c r="E291" s="10" t="s">
        <v>22</v>
      </c>
      <c r="F291" s="72">
        <f>SUM(F292:F292)</f>
        <v>51.1</v>
      </c>
      <c r="G291" s="60">
        <f>SUM(G292:G292)</f>
        <v>51.1</v>
      </c>
    </row>
    <row r="292" spans="1:7" ht="38.25">
      <c r="A292" s="56"/>
      <c r="B292" s="31"/>
      <c r="C292" s="31"/>
      <c r="D292" s="30">
        <v>600</v>
      </c>
      <c r="E292" s="13" t="s">
        <v>260</v>
      </c>
      <c r="F292" s="71">
        <v>51.1</v>
      </c>
      <c r="G292" s="59">
        <v>51.1</v>
      </c>
    </row>
    <row r="293" spans="1:7" ht="25.5">
      <c r="A293" s="56"/>
      <c r="B293" s="31"/>
      <c r="C293" s="31" t="s">
        <v>183</v>
      </c>
      <c r="D293" s="30"/>
      <c r="E293" s="13" t="s">
        <v>84</v>
      </c>
      <c r="F293" s="69">
        <f>F294</f>
        <v>920.27</v>
      </c>
      <c r="G293" s="57">
        <f>G294</f>
        <v>920.27</v>
      </c>
    </row>
    <row r="294" spans="1:7" ht="25.5">
      <c r="A294" s="56"/>
      <c r="B294" s="31"/>
      <c r="C294" s="31" t="s">
        <v>185</v>
      </c>
      <c r="D294" s="30"/>
      <c r="E294" s="13" t="s">
        <v>184</v>
      </c>
      <c r="F294" s="69">
        <f>F295+F298</f>
        <v>920.27</v>
      </c>
      <c r="G294" s="57">
        <f>G295+G298</f>
        <v>920.27</v>
      </c>
    </row>
    <row r="295" spans="1:7" ht="76.5">
      <c r="A295" s="56"/>
      <c r="B295" s="31"/>
      <c r="C295" s="31" t="s">
        <v>186</v>
      </c>
      <c r="D295" s="30"/>
      <c r="E295" s="13" t="s">
        <v>337</v>
      </c>
      <c r="F295" s="71">
        <f>SUM(F296:F297)</f>
        <v>866.5</v>
      </c>
      <c r="G295" s="59">
        <f>SUM(G296:G297)</f>
        <v>866.5</v>
      </c>
    </row>
    <row r="296" spans="1:7" ht="25.5">
      <c r="A296" s="56"/>
      <c r="B296" s="31"/>
      <c r="C296" s="31"/>
      <c r="D296" s="30">
        <v>300</v>
      </c>
      <c r="E296" s="13" t="s">
        <v>262</v>
      </c>
      <c r="F296" s="71">
        <v>200</v>
      </c>
      <c r="G296" s="59">
        <v>200</v>
      </c>
    </row>
    <row r="297" spans="1:7" ht="38.25">
      <c r="A297" s="56"/>
      <c r="B297" s="31"/>
      <c r="C297" s="31"/>
      <c r="D297" s="30">
        <v>600</v>
      </c>
      <c r="E297" s="13" t="s">
        <v>260</v>
      </c>
      <c r="F297" s="71">
        <v>666.5</v>
      </c>
      <c r="G297" s="59">
        <v>666.5</v>
      </c>
    </row>
    <row r="298" spans="1:7" ht="63.75">
      <c r="A298" s="56"/>
      <c r="B298" s="31"/>
      <c r="C298" s="31" t="s">
        <v>187</v>
      </c>
      <c r="D298" s="30"/>
      <c r="E298" s="13" t="s">
        <v>22</v>
      </c>
      <c r="F298" s="71">
        <f>SUM(F299:F300)</f>
        <v>53.769999999999996</v>
      </c>
      <c r="G298" s="59">
        <f>SUM(G299:G300)</f>
        <v>53.769999999999996</v>
      </c>
    </row>
    <row r="299" spans="1:7" ht="25.5">
      <c r="A299" s="56"/>
      <c r="B299" s="31"/>
      <c r="C299" s="31"/>
      <c r="D299" s="30">
        <v>300</v>
      </c>
      <c r="E299" s="13" t="s">
        <v>262</v>
      </c>
      <c r="F299" s="71">
        <v>23.77</v>
      </c>
      <c r="G299" s="59">
        <v>23.77</v>
      </c>
    </row>
    <row r="300" spans="1:7" ht="38.25">
      <c r="A300" s="56"/>
      <c r="B300" s="31"/>
      <c r="C300" s="31"/>
      <c r="D300" s="30">
        <v>600</v>
      </c>
      <c r="E300" s="13" t="s">
        <v>260</v>
      </c>
      <c r="F300" s="71">
        <v>30</v>
      </c>
      <c r="G300" s="59">
        <v>30</v>
      </c>
    </row>
    <row r="301" spans="1:7" ht="25.5">
      <c r="A301" s="56"/>
      <c r="B301" s="31"/>
      <c r="C301" s="31" t="s">
        <v>188</v>
      </c>
      <c r="D301" s="30"/>
      <c r="E301" s="13" t="s">
        <v>85</v>
      </c>
      <c r="F301" s="69">
        <f>F302+F309</f>
        <v>2159.1999999999998</v>
      </c>
      <c r="G301" s="57">
        <f>G302+G309</f>
        <v>2159.1999999999998</v>
      </c>
    </row>
    <row r="302" spans="1:7" ht="38.25">
      <c r="A302" s="56"/>
      <c r="B302" s="31"/>
      <c r="C302" s="31" t="s">
        <v>193</v>
      </c>
      <c r="D302" s="30"/>
      <c r="E302" s="13" t="s">
        <v>87</v>
      </c>
      <c r="F302" s="71">
        <f>F303</f>
        <v>2071.6</v>
      </c>
      <c r="G302" s="59">
        <f>G303</f>
        <v>2071.6</v>
      </c>
    </row>
    <row r="303" spans="1:7" ht="38.25">
      <c r="A303" s="56"/>
      <c r="B303" s="31"/>
      <c r="C303" s="31" t="s">
        <v>195</v>
      </c>
      <c r="D303" s="30"/>
      <c r="E303" s="13" t="s">
        <v>194</v>
      </c>
      <c r="F303" s="71">
        <f>F304+F307</f>
        <v>2071.6</v>
      </c>
      <c r="G303" s="59">
        <f>G304+G307</f>
        <v>2071.6</v>
      </c>
    </row>
    <row r="304" spans="1:7" ht="51">
      <c r="A304" s="56"/>
      <c r="B304" s="31"/>
      <c r="C304" s="31" t="s">
        <v>197</v>
      </c>
      <c r="D304" s="30"/>
      <c r="E304" s="13" t="s">
        <v>29</v>
      </c>
      <c r="F304" s="71">
        <f>F305+F306</f>
        <v>1030.0999999999999</v>
      </c>
      <c r="G304" s="59">
        <f>G305+G306</f>
        <v>1030.0999999999999</v>
      </c>
    </row>
    <row r="305" spans="1:7" ht="25.5">
      <c r="A305" s="56"/>
      <c r="B305" s="31"/>
      <c r="C305" s="31"/>
      <c r="D305" s="30">
        <v>300</v>
      </c>
      <c r="E305" s="13" t="s">
        <v>262</v>
      </c>
      <c r="F305" s="71">
        <v>121.7</v>
      </c>
      <c r="G305" s="59">
        <v>121.7</v>
      </c>
    </row>
    <row r="306" spans="1:7" ht="38.25">
      <c r="A306" s="56"/>
      <c r="B306" s="31"/>
      <c r="C306" s="31"/>
      <c r="D306" s="30">
        <v>600</v>
      </c>
      <c r="E306" s="13" t="s">
        <v>260</v>
      </c>
      <c r="F306" s="71">
        <v>908.4</v>
      </c>
      <c r="G306" s="59">
        <v>908.4</v>
      </c>
    </row>
    <row r="307" spans="1:7" ht="51">
      <c r="A307" s="56"/>
      <c r="B307" s="31"/>
      <c r="C307" s="31" t="s">
        <v>198</v>
      </c>
      <c r="D307" s="30"/>
      <c r="E307" s="13" t="s">
        <v>30</v>
      </c>
      <c r="F307" s="71">
        <f>F308</f>
        <v>1041.5</v>
      </c>
      <c r="G307" s="59">
        <f>G308</f>
        <v>1041.5</v>
      </c>
    </row>
    <row r="308" spans="1:7" ht="38.25">
      <c r="A308" s="56"/>
      <c r="B308" s="31"/>
      <c r="C308" s="31"/>
      <c r="D308" s="30">
        <v>600</v>
      </c>
      <c r="E308" s="13" t="s">
        <v>260</v>
      </c>
      <c r="F308" s="71">
        <v>1041.5</v>
      </c>
      <c r="G308" s="59">
        <v>1041.5</v>
      </c>
    </row>
    <row r="309" spans="1:7">
      <c r="A309" s="56"/>
      <c r="B309" s="31"/>
      <c r="C309" s="31" t="s">
        <v>395</v>
      </c>
      <c r="D309" s="30"/>
      <c r="E309" s="13" t="s">
        <v>396</v>
      </c>
      <c r="F309" s="71">
        <f t="shared" ref="F309:G311" si="17">F310</f>
        <v>87.6</v>
      </c>
      <c r="G309" s="59">
        <f t="shared" si="17"/>
        <v>87.6</v>
      </c>
    </row>
    <row r="310" spans="1:7" ht="25.5">
      <c r="A310" s="56"/>
      <c r="B310" s="31"/>
      <c r="C310" s="31" t="s">
        <v>398</v>
      </c>
      <c r="D310" s="30"/>
      <c r="E310" s="13" t="s">
        <v>397</v>
      </c>
      <c r="F310" s="71">
        <f t="shared" si="17"/>
        <v>87.6</v>
      </c>
      <c r="G310" s="59">
        <f t="shared" si="17"/>
        <v>87.6</v>
      </c>
    </row>
    <row r="311" spans="1:7">
      <c r="A311" s="56"/>
      <c r="B311" s="31"/>
      <c r="C311" s="31" t="s">
        <v>399</v>
      </c>
      <c r="D311" s="30"/>
      <c r="E311" s="13" t="s">
        <v>27</v>
      </c>
      <c r="F311" s="71">
        <f t="shared" si="17"/>
        <v>87.6</v>
      </c>
      <c r="G311" s="59">
        <f t="shared" si="17"/>
        <v>87.6</v>
      </c>
    </row>
    <row r="312" spans="1:7" ht="38.25">
      <c r="A312" s="56"/>
      <c r="B312" s="31"/>
      <c r="C312" s="31"/>
      <c r="D312" s="30">
        <v>600</v>
      </c>
      <c r="E312" s="13" t="s">
        <v>260</v>
      </c>
      <c r="F312" s="71">
        <v>87.6</v>
      </c>
      <c r="G312" s="59">
        <v>87.6</v>
      </c>
    </row>
    <row r="313" spans="1:7" ht="25.5">
      <c r="A313" s="56"/>
      <c r="B313" s="31"/>
      <c r="C313" s="31" t="s">
        <v>206</v>
      </c>
      <c r="D313" s="30"/>
      <c r="E313" s="13" t="s">
        <v>91</v>
      </c>
      <c r="F313" s="71">
        <f>F314+F319</f>
        <v>181.73000000000002</v>
      </c>
      <c r="G313" s="59">
        <f>G314+G319</f>
        <v>181.73000000000002</v>
      </c>
    </row>
    <row r="314" spans="1:7" ht="25.5">
      <c r="A314" s="56"/>
      <c r="B314" s="31"/>
      <c r="C314" s="31" t="s">
        <v>207</v>
      </c>
      <c r="D314" s="30"/>
      <c r="E314" s="13" t="s">
        <v>92</v>
      </c>
      <c r="F314" s="71">
        <f>F315</f>
        <v>111.83</v>
      </c>
      <c r="G314" s="59">
        <f>G315</f>
        <v>111.83</v>
      </c>
    </row>
    <row r="315" spans="1:7" ht="25.5">
      <c r="A315" s="56"/>
      <c r="B315" s="31"/>
      <c r="C315" s="31" t="s">
        <v>210</v>
      </c>
      <c r="D315" s="30"/>
      <c r="E315" s="13" t="s">
        <v>209</v>
      </c>
      <c r="F315" s="71">
        <f>F316</f>
        <v>111.83</v>
      </c>
      <c r="G315" s="59">
        <f>G316</f>
        <v>111.83</v>
      </c>
    </row>
    <row r="316" spans="1:7" ht="63.75">
      <c r="A316" s="56"/>
      <c r="B316" s="31"/>
      <c r="C316" s="31" t="s">
        <v>208</v>
      </c>
      <c r="D316" s="30"/>
      <c r="E316" s="13" t="s">
        <v>34</v>
      </c>
      <c r="F316" s="71">
        <f>SUM(F317:F318)</f>
        <v>111.83</v>
      </c>
      <c r="G316" s="59">
        <f>SUM(G317:G318)</f>
        <v>111.83</v>
      </c>
    </row>
    <row r="317" spans="1:7" ht="25.5">
      <c r="A317" s="56"/>
      <c r="B317" s="31"/>
      <c r="C317" s="31"/>
      <c r="D317" s="30">
        <v>300</v>
      </c>
      <c r="E317" s="13" t="s">
        <v>262</v>
      </c>
      <c r="F317" s="71">
        <v>10</v>
      </c>
      <c r="G317" s="59">
        <v>10</v>
      </c>
    </row>
    <row r="318" spans="1:7" ht="38.25">
      <c r="A318" s="56"/>
      <c r="B318" s="31"/>
      <c r="C318" s="31"/>
      <c r="D318" s="30">
        <v>600</v>
      </c>
      <c r="E318" s="13" t="s">
        <v>260</v>
      </c>
      <c r="F318" s="71">
        <v>101.83</v>
      </c>
      <c r="G318" s="59">
        <v>101.83</v>
      </c>
    </row>
    <row r="319" spans="1:7" ht="25.5">
      <c r="A319" s="56"/>
      <c r="B319" s="31"/>
      <c r="C319" s="31" t="s">
        <v>211</v>
      </c>
      <c r="D319" s="30"/>
      <c r="E319" s="13" t="s">
        <v>93</v>
      </c>
      <c r="F319" s="71">
        <f>F320</f>
        <v>69.900000000000006</v>
      </c>
      <c r="G319" s="59">
        <f>G320</f>
        <v>69.900000000000006</v>
      </c>
    </row>
    <row r="320" spans="1:7" ht="38.25">
      <c r="A320" s="56"/>
      <c r="B320" s="31"/>
      <c r="C320" s="31" t="s">
        <v>213</v>
      </c>
      <c r="D320" s="30"/>
      <c r="E320" s="13" t="s">
        <v>212</v>
      </c>
      <c r="F320" s="71">
        <f>F321</f>
        <v>69.900000000000006</v>
      </c>
      <c r="G320" s="59">
        <f>G321</f>
        <v>69.900000000000006</v>
      </c>
    </row>
    <row r="321" spans="1:7" ht="63.75">
      <c r="A321" s="56"/>
      <c r="B321" s="31"/>
      <c r="C321" s="31" t="s">
        <v>214</v>
      </c>
      <c r="D321" s="30"/>
      <c r="E321" s="13" t="s">
        <v>34</v>
      </c>
      <c r="F321" s="71">
        <f>SUM(F322:F323)</f>
        <v>69.900000000000006</v>
      </c>
      <c r="G321" s="59">
        <f>SUM(G322:G323)</f>
        <v>69.900000000000006</v>
      </c>
    </row>
    <row r="322" spans="1:7" ht="25.5">
      <c r="A322" s="56"/>
      <c r="B322" s="31"/>
      <c r="C322" s="31"/>
      <c r="D322" s="30">
        <v>300</v>
      </c>
      <c r="E322" s="13" t="s">
        <v>262</v>
      </c>
      <c r="F322" s="71">
        <v>5</v>
      </c>
      <c r="G322" s="59">
        <v>5</v>
      </c>
    </row>
    <row r="323" spans="1:7" ht="38.25">
      <c r="A323" s="56"/>
      <c r="B323" s="31"/>
      <c r="C323" s="31"/>
      <c r="D323" s="30">
        <v>600</v>
      </c>
      <c r="E323" s="13" t="s">
        <v>260</v>
      </c>
      <c r="F323" s="71">
        <v>64.900000000000006</v>
      </c>
      <c r="G323" s="59">
        <v>64.900000000000006</v>
      </c>
    </row>
    <row r="324" spans="1:7">
      <c r="A324" s="56"/>
      <c r="B324" s="31" t="s">
        <v>446</v>
      </c>
      <c r="C324" s="31"/>
      <c r="D324" s="30"/>
      <c r="E324" s="13" t="s">
        <v>338</v>
      </c>
      <c r="F324" s="69">
        <f t="shared" ref="F324:G328" si="18">F325</f>
        <v>1600</v>
      </c>
      <c r="G324" s="57">
        <f t="shared" si="18"/>
        <v>1600</v>
      </c>
    </row>
    <row r="325" spans="1:7" ht="25.5">
      <c r="A325" s="56"/>
      <c r="B325" s="31"/>
      <c r="C325" s="31" t="s">
        <v>188</v>
      </c>
      <c r="D325" s="30"/>
      <c r="E325" s="13" t="s">
        <v>85</v>
      </c>
      <c r="F325" s="69">
        <f t="shared" si="18"/>
        <v>1600</v>
      </c>
      <c r="G325" s="57">
        <f t="shared" si="18"/>
        <v>1600</v>
      </c>
    </row>
    <row r="326" spans="1:7" ht="38.25">
      <c r="A326" s="56"/>
      <c r="B326" s="31"/>
      <c r="C326" s="31" t="s">
        <v>193</v>
      </c>
      <c r="D326" s="30"/>
      <c r="E326" s="13" t="s">
        <v>87</v>
      </c>
      <c r="F326" s="69">
        <f t="shared" si="18"/>
        <v>1600</v>
      </c>
      <c r="G326" s="57">
        <f t="shared" si="18"/>
        <v>1600</v>
      </c>
    </row>
    <row r="327" spans="1:7" ht="38.25">
      <c r="A327" s="56"/>
      <c r="B327" s="31"/>
      <c r="C327" s="31" t="s">
        <v>195</v>
      </c>
      <c r="D327" s="30"/>
      <c r="E327" s="13" t="s">
        <v>194</v>
      </c>
      <c r="F327" s="69">
        <f t="shared" si="18"/>
        <v>1600</v>
      </c>
      <c r="G327" s="57">
        <f t="shared" si="18"/>
        <v>1600</v>
      </c>
    </row>
    <row r="328" spans="1:7" ht="63.75">
      <c r="A328" s="56"/>
      <c r="B328" s="31"/>
      <c r="C328" s="31" t="s">
        <v>196</v>
      </c>
      <c r="D328" s="30"/>
      <c r="E328" s="13" t="s">
        <v>302</v>
      </c>
      <c r="F328" s="71">
        <f t="shared" si="18"/>
        <v>1600</v>
      </c>
      <c r="G328" s="59">
        <f t="shared" si="18"/>
        <v>1600</v>
      </c>
    </row>
    <row r="329" spans="1:7" ht="25.5">
      <c r="A329" s="56"/>
      <c r="B329" s="31"/>
      <c r="C329" s="31"/>
      <c r="D329" s="30">
        <v>300</v>
      </c>
      <c r="E329" s="13" t="s">
        <v>262</v>
      </c>
      <c r="F329" s="71">
        <v>1600</v>
      </c>
      <c r="G329" s="59">
        <v>1600</v>
      </c>
    </row>
    <row r="330" spans="1:7">
      <c r="A330" s="56"/>
      <c r="B330" s="31" t="s">
        <v>447</v>
      </c>
      <c r="C330" s="31"/>
      <c r="D330" s="30"/>
      <c r="E330" s="13" t="s">
        <v>339</v>
      </c>
      <c r="F330" s="69">
        <f>F331</f>
        <v>506.4</v>
      </c>
      <c r="G330" s="57">
        <f>G331</f>
        <v>506.4</v>
      </c>
    </row>
    <row r="331" spans="1:7">
      <c r="A331" s="56"/>
      <c r="B331" s="31" t="s">
        <v>448</v>
      </c>
      <c r="C331" s="31"/>
      <c r="D331" s="30"/>
      <c r="E331" s="13" t="s">
        <v>340</v>
      </c>
      <c r="F331" s="69">
        <f>F332</f>
        <v>506.4</v>
      </c>
      <c r="G331" s="57">
        <f>G332</f>
        <v>506.4</v>
      </c>
    </row>
    <row r="332" spans="1:7" ht="25.5">
      <c r="A332" s="56"/>
      <c r="B332" s="31"/>
      <c r="C332" s="31" t="s">
        <v>199</v>
      </c>
      <c r="D332" s="30"/>
      <c r="E332" s="13" t="s">
        <v>88</v>
      </c>
      <c r="F332" s="69">
        <f>F333+F337</f>
        <v>506.4</v>
      </c>
      <c r="G332" s="57">
        <f>G333+G337</f>
        <v>506.4</v>
      </c>
    </row>
    <row r="333" spans="1:7" ht="25.5">
      <c r="A333" s="56"/>
      <c r="B333" s="31"/>
      <c r="C333" s="31" t="s">
        <v>200</v>
      </c>
      <c r="D333" s="30"/>
      <c r="E333" s="13" t="s">
        <v>89</v>
      </c>
      <c r="F333" s="69">
        <f t="shared" ref="F333:G335" si="19">F334</f>
        <v>321.39999999999998</v>
      </c>
      <c r="G333" s="57">
        <f t="shared" si="19"/>
        <v>321.39999999999998</v>
      </c>
    </row>
    <row r="334" spans="1:7" ht="25.5">
      <c r="A334" s="56"/>
      <c r="B334" s="31"/>
      <c r="C334" s="31" t="s">
        <v>202</v>
      </c>
      <c r="D334" s="30"/>
      <c r="E334" s="13" t="s">
        <v>201</v>
      </c>
      <c r="F334" s="69">
        <f t="shared" si="19"/>
        <v>321.39999999999998</v>
      </c>
      <c r="G334" s="57">
        <f t="shared" si="19"/>
        <v>321.39999999999998</v>
      </c>
    </row>
    <row r="335" spans="1:7">
      <c r="A335" s="56"/>
      <c r="B335" s="31"/>
      <c r="C335" s="31" t="s">
        <v>268</v>
      </c>
      <c r="D335" s="30"/>
      <c r="E335" s="13" t="s">
        <v>31</v>
      </c>
      <c r="F335" s="71">
        <f t="shared" si="19"/>
        <v>321.39999999999998</v>
      </c>
      <c r="G335" s="59">
        <f t="shared" si="19"/>
        <v>321.39999999999998</v>
      </c>
    </row>
    <row r="336" spans="1:7" ht="38.25">
      <c r="A336" s="56"/>
      <c r="B336" s="31"/>
      <c r="C336" s="31"/>
      <c r="D336" s="30">
        <v>600</v>
      </c>
      <c r="E336" s="13" t="s">
        <v>260</v>
      </c>
      <c r="F336" s="71">
        <v>321.39999999999998</v>
      </c>
      <c r="G336" s="59">
        <v>321.39999999999998</v>
      </c>
    </row>
    <row r="337" spans="1:7" ht="25.5">
      <c r="A337" s="56"/>
      <c r="B337" s="31"/>
      <c r="C337" s="31" t="s">
        <v>203</v>
      </c>
      <c r="D337" s="30"/>
      <c r="E337" s="13" t="s">
        <v>90</v>
      </c>
      <c r="F337" s="71">
        <f t="shared" ref="F337:G339" si="20">F338</f>
        <v>185</v>
      </c>
      <c r="G337" s="59">
        <f t="shared" si="20"/>
        <v>185</v>
      </c>
    </row>
    <row r="338" spans="1:7" ht="25.5">
      <c r="A338" s="56"/>
      <c r="B338" s="31"/>
      <c r="C338" s="31" t="s">
        <v>205</v>
      </c>
      <c r="D338" s="30"/>
      <c r="E338" s="13" t="s">
        <v>204</v>
      </c>
      <c r="F338" s="71">
        <f t="shared" si="20"/>
        <v>185</v>
      </c>
      <c r="G338" s="59">
        <f t="shared" si="20"/>
        <v>185</v>
      </c>
    </row>
    <row r="339" spans="1:7">
      <c r="A339" s="56"/>
      <c r="B339" s="31"/>
      <c r="C339" s="31" t="s">
        <v>274</v>
      </c>
      <c r="D339" s="30"/>
      <c r="E339" s="13" t="s">
        <v>31</v>
      </c>
      <c r="F339" s="71">
        <f t="shared" si="20"/>
        <v>185</v>
      </c>
      <c r="G339" s="59">
        <f t="shared" si="20"/>
        <v>185</v>
      </c>
    </row>
    <row r="340" spans="1:7" ht="38.25">
      <c r="A340" s="56"/>
      <c r="B340" s="31"/>
      <c r="C340" s="31"/>
      <c r="D340" s="30">
        <v>600</v>
      </c>
      <c r="E340" s="13" t="s">
        <v>260</v>
      </c>
      <c r="F340" s="71">
        <v>185</v>
      </c>
      <c r="G340" s="59">
        <v>185</v>
      </c>
    </row>
    <row r="341" spans="1:7">
      <c r="A341" s="56"/>
      <c r="B341" s="31" t="s">
        <v>450</v>
      </c>
      <c r="C341" s="31"/>
      <c r="D341" s="31"/>
      <c r="E341" s="10" t="s">
        <v>342</v>
      </c>
      <c r="F341" s="69">
        <f>F342</f>
        <v>453.8</v>
      </c>
      <c r="G341" s="57">
        <f>G342</f>
        <v>453.8</v>
      </c>
    </row>
    <row r="342" spans="1:7" ht="25.5">
      <c r="A342" s="56"/>
      <c r="B342" s="31" t="s">
        <v>451</v>
      </c>
      <c r="C342" s="31"/>
      <c r="D342" s="31"/>
      <c r="E342" s="10" t="s">
        <v>343</v>
      </c>
      <c r="F342" s="69">
        <f>F343</f>
        <v>453.8</v>
      </c>
      <c r="G342" s="57">
        <f>G343</f>
        <v>453.8</v>
      </c>
    </row>
    <row r="343" spans="1:7" ht="25.5">
      <c r="A343" s="56"/>
      <c r="B343" s="31"/>
      <c r="C343" s="31" t="s">
        <v>121</v>
      </c>
      <c r="D343" s="30"/>
      <c r="E343" s="13" t="s">
        <v>68</v>
      </c>
      <c r="F343" s="71">
        <f>F344+F348</f>
        <v>453.8</v>
      </c>
      <c r="G343" s="59">
        <f>G344+G348</f>
        <v>453.8</v>
      </c>
    </row>
    <row r="344" spans="1:7" ht="38.25">
      <c r="A344" s="56"/>
      <c r="B344" s="31"/>
      <c r="C344" s="31" t="s">
        <v>122</v>
      </c>
      <c r="D344" s="30"/>
      <c r="E344" s="13" t="s">
        <v>69</v>
      </c>
      <c r="F344" s="71">
        <f t="shared" ref="F344:G346" si="21">F345</f>
        <v>373.8</v>
      </c>
      <c r="G344" s="59">
        <f t="shared" si="21"/>
        <v>373.8</v>
      </c>
    </row>
    <row r="345" spans="1:7" ht="38.25">
      <c r="A345" s="56"/>
      <c r="B345" s="31"/>
      <c r="C345" s="31" t="s">
        <v>124</v>
      </c>
      <c r="D345" s="30"/>
      <c r="E345" s="13" t="s">
        <v>123</v>
      </c>
      <c r="F345" s="71">
        <f t="shared" si="21"/>
        <v>373.8</v>
      </c>
      <c r="G345" s="59">
        <f t="shared" si="21"/>
        <v>373.8</v>
      </c>
    </row>
    <row r="346" spans="1:7" ht="25.5">
      <c r="A346" s="56"/>
      <c r="B346" s="31"/>
      <c r="C346" s="31" t="s">
        <v>140</v>
      </c>
      <c r="D346" s="30"/>
      <c r="E346" s="13" t="s">
        <v>3</v>
      </c>
      <c r="F346" s="71">
        <f t="shared" si="21"/>
        <v>373.8</v>
      </c>
      <c r="G346" s="59">
        <f t="shared" si="21"/>
        <v>373.8</v>
      </c>
    </row>
    <row r="347" spans="1:7" ht="25.5">
      <c r="A347" s="56"/>
      <c r="B347" s="31"/>
      <c r="C347" s="31"/>
      <c r="D347" s="30">
        <v>200</v>
      </c>
      <c r="E347" s="10" t="s">
        <v>354</v>
      </c>
      <c r="F347" s="71">
        <v>373.8</v>
      </c>
      <c r="G347" s="59">
        <v>373.8</v>
      </c>
    </row>
    <row r="348" spans="1:7" ht="38.25">
      <c r="A348" s="56"/>
      <c r="B348" s="31"/>
      <c r="C348" s="31" t="s">
        <v>127</v>
      </c>
      <c r="D348" s="30"/>
      <c r="E348" s="13" t="s">
        <v>70</v>
      </c>
      <c r="F348" s="71">
        <f t="shared" ref="F348:G350" si="22">F349</f>
        <v>80</v>
      </c>
      <c r="G348" s="59">
        <f t="shared" si="22"/>
        <v>80</v>
      </c>
    </row>
    <row r="349" spans="1:7" ht="38.25">
      <c r="A349" s="56"/>
      <c r="B349" s="31"/>
      <c r="C349" s="31" t="s">
        <v>127</v>
      </c>
      <c r="D349" s="30"/>
      <c r="E349" s="13" t="s">
        <v>126</v>
      </c>
      <c r="F349" s="71">
        <f t="shared" si="22"/>
        <v>80</v>
      </c>
      <c r="G349" s="59">
        <f t="shared" si="22"/>
        <v>80</v>
      </c>
    </row>
    <row r="350" spans="1:7" ht="51">
      <c r="A350" s="56"/>
      <c r="B350" s="31"/>
      <c r="C350" s="31" t="s">
        <v>141</v>
      </c>
      <c r="D350" s="30"/>
      <c r="E350" s="13" t="s">
        <v>4</v>
      </c>
      <c r="F350" s="71">
        <f t="shared" si="22"/>
        <v>80</v>
      </c>
      <c r="G350" s="59">
        <f t="shared" si="22"/>
        <v>80</v>
      </c>
    </row>
    <row r="351" spans="1:7" ht="25.5">
      <c r="A351" s="61"/>
      <c r="B351" s="31"/>
      <c r="C351" s="31"/>
      <c r="D351" s="30">
        <v>200</v>
      </c>
      <c r="E351" s="10" t="s">
        <v>354</v>
      </c>
      <c r="F351" s="71">
        <v>80</v>
      </c>
      <c r="G351" s="59">
        <v>80</v>
      </c>
    </row>
    <row r="352" spans="1:7">
      <c r="A352" s="63" t="s">
        <v>254</v>
      </c>
      <c r="B352" s="63"/>
      <c r="C352" s="63"/>
      <c r="D352" s="63"/>
      <c r="E352" s="64"/>
      <c r="F352" s="65">
        <f>F9+F85+F115+F143+F172+F241+F268+F330+F341</f>
        <v>226933.15499999997</v>
      </c>
      <c r="G352" s="65">
        <f>G9+G85+G115+G143+G172+G241+G268+G330+G341</f>
        <v>225728.71499999997</v>
      </c>
    </row>
  </sheetData>
  <mergeCells count="1"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opLeftCell="A85" workbookViewId="0">
      <selection activeCell="D2" sqref="D2"/>
    </sheetView>
  </sheetViews>
  <sheetFormatPr defaultRowHeight="12.75"/>
  <cols>
    <col min="1" max="1" width="12.28515625" style="1" customWidth="1"/>
    <col min="2" max="2" width="6" style="1" customWidth="1"/>
    <col min="3" max="3" width="75.140625" style="1" customWidth="1"/>
    <col min="4" max="4" width="14.5703125" style="1" customWidth="1"/>
    <col min="5" max="5" width="13" style="1" customWidth="1"/>
    <col min="6" max="16384" width="9.140625" style="1"/>
  </cols>
  <sheetData>
    <row r="1" spans="1:4" ht="14.25" customHeight="1">
      <c r="A1" s="24"/>
      <c r="B1" s="24"/>
      <c r="C1" s="24"/>
      <c r="D1" s="3" t="s">
        <v>452</v>
      </c>
    </row>
    <row r="2" spans="1:4" ht="14.25" customHeight="1">
      <c r="A2" s="24"/>
      <c r="B2" s="24"/>
      <c r="C2" s="24"/>
      <c r="D2" s="3" t="s">
        <v>256</v>
      </c>
    </row>
    <row r="3" spans="1:4" ht="14.25" customHeight="1">
      <c r="A3" s="24"/>
      <c r="B3" s="24"/>
      <c r="C3" s="24"/>
      <c r="D3" s="2" t="s">
        <v>257</v>
      </c>
    </row>
    <row r="4" spans="1:4" ht="9" customHeight="1">
      <c r="A4" s="24"/>
      <c r="B4" s="24"/>
      <c r="C4" s="24"/>
      <c r="D4" s="2"/>
    </row>
    <row r="5" spans="1:4" ht="30" customHeight="1">
      <c r="A5" s="67" t="s">
        <v>386</v>
      </c>
      <c r="B5" s="67"/>
      <c r="C5" s="67"/>
      <c r="D5" s="67"/>
    </row>
    <row r="6" spans="1:4" ht="8.25" customHeight="1">
      <c r="A6" s="25"/>
      <c r="B6" s="25"/>
      <c r="C6" s="25"/>
      <c r="D6" s="24"/>
    </row>
    <row r="7" spans="1:4" ht="19.5" customHeight="1">
      <c r="A7" s="35" t="s">
        <v>0</v>
      </c>
      <c r="B7" s="35" t="s">
        <v>258</v>
      </c>
      <c r="C7" s="35" t="s">
        <v>253</v>
      </c>
      <c r="D7" s="36" t="s">
        <v>64</v>
      </c>
    </row>
    <row r="8" spans="1:4" ht="25.5">
      <c r="A8" s="28" t="s">
        <v>110</v>
      </c>
      <c r="B8" s="28"/>
      <c r="C8" s="37" t="s">
        <v>65</v>
      </c>
      <c r="D8" s="38">
        <f>D9+D17</f>
        <v>80</v>
      </c>
    </row>
    <row r="9" spans="1:4">
      <c r="A9" s="39" t="s">
        <v>111</v>
      </c>
      <c r="B9" s="39"/>
      <c r="C9" s="40" t="s">
        <v>66</v>
      </c>
      <c r="D9" s="27">
        <f>D10</f>
        <v>50</v>
      </c>
    </row>
    <row r="10" spans="1:4" ht="25.5">
      <c r="A10" s="39" t="s">
        <v>113</v>
      </c>
      <c r="B10" s="39"/>
      <c r="C10" s="40" t="s">
        <v>112</v>
      </c>
      <c r="D10" s="27">
        <f>D11+D13+D15</f>
        <v>50</v>
      </c>
    </row>
    <row r="11" spans="1:4" ht="51">
      <c r="A11" s="39" t="s">
        <v>114</v>
      </c>
      <c r="B11" s="39"/>
      <c r="C11" s="40" t="s">
        <v>370</v>
      </c>
      <c r="D11" s="27">
        <f>D12</f>
        <v>20</v>
      </c>
    </row>
    <row r="12" spans="1:4">
      <c r="A12" s="39"/>
      <c r="B12" s="39">
        <v>800</v>
      </c>
      <c r="C12" s="40" t="s">
        <v>259</v>
      </c>
      <c r="D12" s="27">
        <v>20</v>
      </c>
    </row>
    <row r="13" spans="1:4" ht="66.75" customHeight="1">
      <c r="A13" s="39" t="s">
        <v>115</v>
      </c>
      <c r="B13" s="39"/>
      <c r="C13" s="42" t="s">
        <v>372</v>
      </c>
      <c r="D13" s="27">
        <f>D14</f>
        <v>10</v>
      </c>
    </row>
    <row r="14" spans="1:4">
      <c r="A14" s="39"/>
      <c r="B14" s="39">
        <v>800</v>
      </c>
      <c r="C14" s="40" t="s">
        <v>259</v>
      </c>
      <c r="D14" s="27">
        <v>10</v>
      </c>
    </row>
    <row r="15" spans="1:4">
      <c r="A15" s="39" t="s">
        <v>116</v>
      </c>
      <c r="B15" s="39"/>
      <c r="C15" s="26" t="s">
        <v>1</v>
      </c>
      <c r="D15" s="27">
        <f>D16</f>
        <v>20</v>
      </c>
    </row>
    <row r="16" spans="1:4">
      <c r="A16" s="39"/>
      <c r="B16" s="39">
        <v>200</v>
      </c>
      <c r="C16" s="26" t="s">
        <v>354</v>
      </c>
      <c r="D16" s="27">
        <v>20</v>
      </c>
    </row>
    <row r="17" spans="1:4" ht="25.5">
      <c r="A17" s="39" t="s">
        <v>117</v>
      </c>
      <c r="B17" s="39"/>
      <c r="C17" s="26" t="s">
        <v>67</v>
      </c>
      <c r="D17" s="27">
        <f>D18</f>
        <v>30</v>
      </c>
    </row>
    <row r="18" spans="1:4" ht="25.5">
      <c r="A18" s="39" t="s">
        <v>119</v>
      </c>
      <c r="B18" s="39"/>
      <c r="C18" s="26" t="s">
        <v>118</v>
      </c>
      <c r="D18" s="27">
        <f>D19</f>
        <v>30</v>
      </c>
    </row>
    <row r="19" spans="1:4">
      <c r="A19" s="39" t="s">
        <v>120</v>
      </c>
      <c r="B19" s="39"/>
      <c r="C19" s="26" t="s">
        <v>2</v>
      </c>
      <c r="D19" s="27">
        <f>D20</f>
        <v>30</v>
      </c>
    </row>
    <row r="20" spans="1:4">
      <c r="A20" s="39"/>
      <c r="B20" s="39">
        <v>200</v>
      </c>
      <c r="C20" s="26" t="s">
        <v>354</v>
      </c>
      <c r="D20" s="27">
        <v>30</v>
      </c>
    </row>
    <row r="21" spans="1:4">
      <c r="A21" s="28" t="s">
        <v>121</v>
      </c>
      <c r="B21" s="28"/>
      <c r="C21" s="41" t="s">
        <v>68</v>
      </c>
      <c r="D21" s="38">
        <f>D22+D26+D30+D34+D38</f>
        <v>588.79999999999995</v>
      </c>
    </row>
    <row r="22" spans="1:4" ht="25.5">
      <c r="A22" s="39" t="s">
        <v>122</v>
      </c>
      <c r="B22" s="39"/>
      <c r="C22" s="26" t="s">
        <v>69</v>
      </c>
      <c r="D22" s="27">
        <f>D23</f>
        <v>373.8</v>
      </c>
    </row>
    <row r="23" spans="1:4" ht="25.5">
      <c r="A23" s="39" t="s">
        <v>124</v>
      </c>
      <c r="B23" s="39"/>
      <c r="C23" s="26" t="s">
        <v>123</v>
      </c>
      <c r="D23" s="27">
        <f>D24</f>
        <v>373.8</v>
      </c>
    </row>
    <row r="24" spans="1:4">
      <c r="A24" s="39" t="s">
        <v>140</v>
      </c>
      <c r="B24" s="39"/>
      <c r="C24" s="26" t="s">
        <v>3</v>
      </c>
      <c r="D24" s="27">
        <f>D25</f>
        <v>373.8</v>
      </c>
    </row>
    <row r="25" spans="1:4">
      <c r="A25" s="39"/>
      <c r="B25" s="39">
        <v>200</v>
      </c>
      <c r="C25" s="26" t="s">
        <v>354</v>
      </c>
      <c r="D25" s="27">
        <v>373.8</v>
      </c>
    </row>
    <row r="26" spans="1:4" ht="25.5">
      <c r="A26" s="39" t="s">
        <v>125</v>
      </c>
      <c r="B26" s="39"/>
      <c r="C26" s="26" t="s">
        <v>70</v>
      </c>
      <c r="D26" s="27">
        <f>D27</f>
        <v>80</v>
      </c>
    </row>
    <row r="27" spans="1:4" ht="25.5">
      <c r="A27" s="39" t="s">
        <v>127</v>
      </c>
      <c r="B27" s="39"/>
      <c r="C27" s="26" t="s">
        <v>126</v>
      </c>
      <c r="D27" s="27">
        <f>D28</f>
        <v>80</v>
      </c>
    </row>
    <row r="28" spans="1:4" ht="25.5">
      <c r="A28" s="42" t="s">
        <v>141</v>
      </c>
      <c r="B28" s="42"/>
      <c r="C28" s="26" t="s">
        <v>4</v>
      </c>
      <c r="D28" s="27">
        <f>D29</f>
        <v>80</v>
      </c>
    </row>
    <row r="29" spans="1:4">
      <c r="A29" s="42"/>
      <c r="B29" s="42">
        <v>200</v>
      </c>
      <c r="C29" s="26" t="s">
        <v>354</v>
      </c>
      <c r="D29" s="27">
        <v>80</v>
      </c>
    </row>
    <row r="30" spans="1:4">
      <c r="A30" s="39" t="s">
        <v>128</v>
      </c>
      <c r="B30" s="39"/>
      <c r="C30" s="26" t="s">
        <v>71</v>
      </c>
      <c r="D30" s="27">
        <f>D31</f>
        <v>40</v>
      </c>
    </row>
    <row r="31" spans="1:4" ht="25.5">
      <c r="A31" s="39" t="s">
        <v>130</v>
      </c>
      <c r="B31" s="39"/>
      <c r="C31" s="26" t="s">
        <v>129</v>
      </c>
      <c r="D31" s="27">
        <f>D32</f>
        <v>40</v>
      </c>
    </row>
    <row r="32" spans="1:4" ht="25.5">
      <c r="A32" s="39" t="s">
        <v>142</v>
      </c>
      <c r="B32" s="39"/>
      <c r="C32" s="26" t="s">
        <v>5</v>
      </c>
      <c r="D32" s="27">
        <f>D33</f>
        <v>40</v>
      </c>
    </row>
    <row r="33" spans="1:4">
      <c r="A33" s="39"/>
      <c r="B33" s="39">
        <v>200</v>
      </c>
      <c r="C33" s="26" t="s">
        <v>354</v>
      </c>
      <c r="D33" s="27">
        <v>40</v>
      </c>
    </row>
    <row r="34" spans="1:4" ht="25.5">
      <c r="A34" s="39" t="s">
        <v>131</v>
      </c>
      <c r="B34" s="39"/>
      <c r="C34" s="26" t="s">
        <v>72</v>
      </c>
      <c r="D34" s="27">
        <f>D35</f>
        <v>30</v>
      </c>
    </row>
    <row r="35" spans="1:4" ht="25.5">
      <c r="A35" s="39" t="s">
        <v>133</v>
      </c>
      <c r="B35" s="39"/>
      <c r="C35" s="26" t="s">
        <v>132</v>
      </c>
      <c r="D35" s="27">
        <f>D36</f>
        <v>30</v>
      </c>
    </row>
    <row r="36" spans="1:4" ht="51">
      <c r="A36" s="39" t="s">
        <v>143</v>
      </c>
      <c r="B36" s="39"/>
      <c r="C36" s="40" t="s">
        <v>6</v>
      </c>
      <c r="D36" s="27">
        <f>D37</f>
        <v>30</v>
      </c>
    </row>
    <row r="37" spans="1:4">
      <c r="A37" s="39"/>
      <c r="B37" s="39">
        <v>200</v>
      </c>
      <c r="C37" s="26" t="s">
        <v>354</v>
      </c>
      <c r="D37" s="27">
        <v>30</v>
      </c>
    </row>
    <row r="38" spans="1:4">
      <c r="A38" s="39" t="s">
        <v>134</v>
      </c>
      <c r="B38" s="39"/>
      <c r="C38" s="40" t="s">
        <v>73</v>
      </c>
      <c r="D38" s="27">
        <f>D39</f>
        <v>65</v>
      </c>
    </row>
    <row r="39" spans="1:4">
      <c r="A39" s="39" t="s">
        <v>136</v>
      </c>
      <c r="B39" s="39"/>
      <c r="C39" s="40" t="s">
        <v>135</v>
      </c>
      <c r="D39" s="27">
        <f>D40</f>
        <v>65</v>
      </c>
    </row>
    <row r="40" spans="1:4" ht="38.25">
      <c r="A40" s="39" t="s">
        <v>144</v>
      </c>
      <c r="B40" s="39"/>
      <c r="C40" s="26" t="s">
        <v>7</v>
      </c>
      <c r="D40" s="27">
        <f>D41</f>
        <v>65</v>
      </c>
    </row>
    <row r="41" spans="1:4" ht="25.5">
      <c r="A41" s="39"/>
      <c r="B41" s="39">
        <v>600</v>
      </c>
      <c r="C41" s="26" t="s">
        <v>260</v>
      </c>
      <c r="D41" s="27">
        <v>65</v>
      </c>
    </row>
    <row r="42" spans="1:4" ht="25.5">
      <c r="A42" s="28" t="s">
        <v>137</v>
      </c>
      <c r="B42" s="28"/>
      <c r="C42" s="41" t="s">
        <v>74</v>
      </c>
      <c r="D42" s="38">
        <f>D43</f>
        <v>15124.651</v>
      </c>
    </row>
    <row r="43" spans="1:4" ht="25.5">
      <c r="A43" s="39" t="s">
        <v>138</v>
      </c>
      <c r="B43" s="39"/>
      <c r="C43" s="26" t="s">
        <v>75</v>
      </c>
      <c r="D43" s="27">
        <f>D44+D47</f>
        <v>15124.651</v>
      </c>
    </row>
    <row r="44" spans="1:4" ht="25.5">
      <c r="A44" s="39" t="s">
        <v>139</v>
      </c>
      <c r="B44" s="39"/>
      <c r="C44" s="26" t="s">
        <v>145</v>
      </c>
      <c r="D44" s="27">
        <f>D45</f>
        <v>2000</v>
      </c>
    </row>
    <row r="45" spans="1:4" ht="25.5">
      <c r="A45" s="39" t="s">
        <v>373</v>
      </c>
      <c r="B45" s="39"/>
      <c r="C45" s="26" t="s">
        <v>357</v>
      </c>
      <c r="D45" s="27">
        <f>D46</f>
        <v>2000</v>
      </c>
    </row>
    <row r="46" spans="1:4" ht="25.5">
      <c r="A46" s="39"/>
      <c r="B46" s="39">
        <v>600</v>
      </c>
      <c r="C46" s="26" t="s">
        <v>260</v>
      </c>
      <c r="D46" s="27">
        <v>2000</v>
      </c>
    </row>
    <row r="47" spans="1:4">
      <c r="A47" s="39" t="s">
        <v>387</v>
      </c>
      <c r="B47" s="39"/>
      <c r="C47" s="26" t="s">
        <v>388</v>
      </c>
      <c r="D47" s="27">
        <f>D48+D50</f>
        <v>13124.651</v>
      </c>
    </row>
    <row r="48" spans="1:4">
      <c r="A48" s="39" t="s">
        <v>389</v>
      </c>
      <c r="B48" s="39"/>
      <c r="C48" s="26" t="s">
        <v>391</v>
      </c>
      <c r="D48" s="27">
        <f>D49</f>
        <v>6286.9</v>
      </c>
    </row>
    <row r="49" spans="1:4" ht="25.5">
      <c r="A49" s="39"/>
      <c r="B49" s="39">
        <v>600</v>
      </c>
      <c r="C49" s="26" t="s">
        <v>260</v>
      </c>
      <c r="D49" s="27">
        <v>6286.9</v>
      </c>
    </row>
    <row r="50" spans="1:4">
      <c r="A50" s="39" t="s">
        <v>390</v>
      </c>
      <c r="B50" s="39"/>
      <c r="C50" s="26" t="s">
        <v>392</v>
      </c>
      <c r="D50" s="27">
        <f>D51</f>
        <v>6837.7510000000002</v>
      </c>
    </row>
    <row r="51" spans="1:4" ht="25.5">
      <c r="A51" s="39"/>
      <c r="B51" s="39">
        <v>600</v>
      </c>
      <c r="C51" s="26" t="s">
        <v>260</v>
      </c>
      <c r="D51" s="27">
        <v>6837.7510000000002</v>
      </c>
    </row>
    <row r="52" spans="1:4" ht="17.25" customHeight="1">
      <c r="A52" s="28" t="s">
        <v>146</v>
      </c>
      <c r="B52" s="28"/>
      <c r="C52" s="41" t="s">
        <v>76</v>
      </c>
      <c r="D52" s="38">
        <f>D53+D60+D70</f>
        <v>227.3</v>
      </c>
    </row>
    <row r="53" spans="1:4" ht="25.5">
      <c r="A53" s="39" t="s">
        <v>147</v>
      </c>
      <c r="B53" s="39"/>
      <c r="C53" s="26" t="s">
        <v>77</v>
      </c>
      <c r="D53" s="27">
        <f>D54</f>
        <v>15</v>
      </c>
    </row>
    <row r="54" spans="1:4" ht="25.5">
      <c r="A54" s="39" t="s">
        <v>149</v>
      </c>
      <c r="B54" s="39"/>
      <c r="C54" s="26" t="s">
        <v>148</v>
      </c>
      <c r="D54" s="27">
        <f>D55+D58</f>
        <v>15</v>
      </c>
    </row>
    <row r="55" spans="1:4">
      <c r="A55" s="39" t="s">
        <v>150</v>
      </c>
      <c r="B55" s="39"/>
      <c r="C55" s="26" t="s">
        <v>8</v>
      </c>
      <c r="D55" s="27">
        <f>D56+D57</f>
        <v>5</v>
      </c>
    </row>
    <row r="56" spans="1:4">
      <c r="A56" s="39"/>
      <c r="B56" s="39">
        <v>200</v>
      </c>
      <c r="C56" s="26" t="s">
        <v>354</v>
      </c>
      <c r="D56" s="27">
        <v>3</v>
      </c>
    </row>
    <row r="57" spans="1:4" ht="25.5">
      <c r="A57" s="39"/>
      <c r="B57" s="39">
        <v>600</v>
      </c>
      <c r="C57" s="26" t="s">
        <v>260</v>
      </c>
      <c r="D57" s="27">
        <v>2</v>
      </c>
    </row>
    <row r="58" spans="1:4">
      <c r="A58" s="39" t="s">
        <v>151</v>
      </c>
      <c r="B58" s="39"/>
      <c r="C58" s="26" t="s">
        <v>9</v>
      </c>
      <c r="D58" s="27">
        <f>D59</f>
        <v>10</v>
      </c>
    </row>
    <row r="59" spans="1:4">
      <c r="A59" s="39"/>
      <c r="B59" s="39">
        <v>200</v>
      </c>
      <c r="C59" s="26" t="s">
        <v>354</v>
      </c>
      <c r="D59" s="27">
        <v>10</v>
      </c>
    </row>
    <row r="60" spans="1:4">
      <c r="A60" s="39" t="s">
        <v>152</v>
      </c>
      <c r="B60" s="39"/>
      <c r="C60" s="26" t="s">
        <v>78</v>
      </c>
      <c r="D60" s="27">
        <f>D61</f>
        <v>182.3</v>
      </c>
    </row>
    <row r="61" spans="1:4">
      <c r="A61" s="39" t="s">
        <v>154</v>
      </c>
      <c r="B61" s="39"/>
      <c r="C61" s="26" t="s">
        <v>153</v>
      </c>
      <c r="D61" s="27">
        <f>D62+D64+D66+D68</f>
        <v>182.3</v>
      </c>
    </row>
    <row r="62" spans="1:4">
      <c r="A62" s="39" t="s">
        <v>155</v>
      </c>
      <c r="B62" s="39"/>
      <c r="C62" s="26" t="s">
        <v>10</v>
      </c>
      <c r="D62" s="27">
        <f>D63</f>
        <v>135</v>
      </c>
    </row>
    <row r="63" spans="1:4">
      <c r="A63" s="39"/>
      <c r="B63" s="39">
        <v>200</v>
      </c>
      <c r="C63" s="26" t="s">
        <v>354</v>
      </c>
      <c r="D63" s="27">
        <v>135</v>
      </c>
    </row>
    <row r="64" spans="1:4" ht="25.5">
      <c r="A64" s="39" t="s">
        <v>156</v>
      </c>
      <c r="B64" s="39"/>
      <c r="C64" s="26" t="s">
        <v>11</v>
      </c>
      <c r="D64" s="27">
        <f>D65</f>
        <v>12</v>
      </c>
    </row>
    <row r="65" spans="1:4">
      <c r="A65" s="39"/>
      <c r="B65" s="39">
        <v>200</v>
      </c>
      <c r="C65" s="26" t="s">
        <v>354</v>
      </c>
      <c r="D65" s="27">
        <v>12</v>
      </c>
    </row>
    <row r="66" spans="1:4" ht="38.25">
      <c r="A66" s="39" t="s">
        <v>264</v>
      </c>
      <c r="B66" s="39"/>
      <c r="C66" s="26" t="s">
        <v>12</v>
      </c>
      <c r="D66" s="27">
        <f>D67</f>
        <v>33</v>
      </c>
    </row>
    <row r="67" spans="1:4" ht="25.5">
      <c r="A67" s="39"/>
      <c r="B67" s="39">
        <v>600</v>
      </c>
      <c r="C67" s="43" t="s">
        <v>260</v>
      </c>
      <c r="D67" s="27">
        <v>33</v>
      </c>
    </row>
    <row r="68" spans="1:4" ht="25.5">
      <c r="A68" s="39" t="s">
        <v>393</v>
      </c>
      <c r="B68" s="39"/>
      <c r="C68" s="43" t="s">
        <v>394</v>
      </c>
      <c r="D68" s="27">
        <f>D69</f>
        <v>2.2999999999999998</v>
      </c>
    </row>
    <row r="69" spans="1:4">
      <c r="A69" s="39"/>
      <c r="B69" s="39">
        <v>200</v>
      </c>
      <c r="C69" s="26" t="s">
        <v>354</v>
      </c>
      <c r="D69" s="27">
        <v>2.2999999999999998</v>
      </c>
    </row>
    <row r="70" spans="1:4" ht="25.5">
      <c r="A70" s="39" t="s">
        <v>157</v>
      </c>
      <c r="B70" s="39"/>
      <c r="C70" s="26" t="s">
        <v>107</v>
      </c>
      <c r="D70" s="27">
        <f>D71</f>
        <v>30</v>
      </c>
    </row>
    <row r="71" spans="1:4" ht="25.5">
      <c r="A71" s="39" t="s">
        <v>159</v>
      </c>
      <c r="B71" s="39"/>
      <c r="C71" s="26" t="s">
        <v>158</v>
      </c>
      <c r="D71" s="27">
        <f>D72+D74</f>
        <v>30</v>
      </c>
    </row>
    <row r="72" spans="1:4" ht="38.25">
      <c r="A72" s="39" t="s">
        <v>160</v>
      </c>
      <c r="B72" s="39"/>
      <c r="C72" s="26" t="s">
        <v>108</v>
      </c>
      <c r="D72" s="27">
        <f>D73</f>
        <v>10</v>
      </c>
    </row>
    <row r="73" spans="1:4">
      <c r="A73" s="39"/>
      <c r="B73" s="39">
        <v>200</v>
      </c>
      <c r="C73" s="26" t="s">
        <v>354</v>
      </c>
      <c r="D73" s="27">
        <v>10</v>
      </c>
    </row>
    <row r="74" spans="1:4" ht="25.5">
      <c r="A74" s="39" t="s">
        <v>265</v>
      </c>
      <c r="B74" s="39"/>
      <c r="C74" s="26" t="s">
        <v>13</v>
      </c>
      <c r="D74" s="27">
        <f>D75</f>
        <v>20</v>
      </c>
    </row>
    <row r="75" spans="1:4">
      <c r="A75" s="39"/>
      <c r="B75" s="39">
        <v>200</v>
      </c>
      <c r="C75" s="26" t="s">
        <v>354</v>
      </c>
      <c r="D75" s="27">
        <v>20</v>
      </c>
    </row>
    <row r="76" spans="1:4" ht="25.5">
      <c r="A76" s="28" t="s">
        <v>161</v>
      </c>
      <c r="B76" s="28"/>
      <c r="C76" s="41" t="s">
        <v>79</v>
      </c>
      <c r="D76" s="38">
        <f t="shared" ref="D76" si="0">D77</f>
        <v>40</v>
      </c>
    </row>
    <row r="77" spans="1:4" ht="25.5">
      <c r="A77" s="39" t="s">
        <v>162</v>
      </c>
      <c r="B77" s="39"/>
      <c r="C77" s="26" t="s">
        <v>80</v>
      </c>
      <c r="D77" s="27">
        <f>D78</f>
        <v>40</v>
      </c>
    </row>
    <row r="78" spans="1:4" ht="25.5">
      <c r="A78" s="39" t="s">
        <v>164</v>
      </c>
      <c r="B78" s="39"/>
      <c r="C78" s="26" t="s">
        <v>163</v>
      </c>
      <c r="D78" s="27">
        <f>D79</f>
        <v>40</v>
      </c>
    </row>
    <row r="79" spans="1:4" ht="25.5">
      <c r="A79" s="39" t="s">
        <v>266</v>
      </c>
      <c r="B79" s="39"/>
      <c r="C79" s="26" t="s">
        <v>14</v>
      </c>
      <c r="D79" s="27">
        <f>D80</f>
        <v>40</v>
      </c>
    </row>
    <row r="80" spans="1:4">
      <c r="A80" s="39"/>
      <c r="B80" s="39">
        <v>200</v>
      </c>
      <c r="C80" s="26" t="s">
        <v>354</v>
      </c>
      <c r="D80" s="27">
        <v>40</v>
      </c>
    </row>
    <row r="81" spans="1:4">
      <c r="A81" s="28" t="s">
        <v>165</v>
      </c>
      <c r="B81" s="28"/>
      <c r="C81" s="41" t="s">
        <v>81</v>
      </c>
      <c r="D81" s="38">
        <f>D82+D98+D117</f>
        <v>144750.79800000001</v>
      </c>
    </row>
    <row r="82" spans="1:4">
      <c r="A82" s="39" t="s">
        <v>166</v>
      </c>
      <c r="B82" s="39"/>
      <c r="C82" s="26" t="s">
        <v>82</v>
      </c>
      <c r="D82" s="27">
        <f>D83</f>
        <v>55965.581000000006</v>
      </c>
    </row>
    <row r="83" spans="1:4">
      <c r="A83" s="39" t="s">
        <v>168</v>
      </c>
      <c r="B83" s="39"/>
      <c r="C83" s="26" t="s">
        <v>167</v>
      </c>
      <c r="D83" s="27">
        <f>D84+D88+D91+D94+D96</f>
        <v>55965.581000000006</v>
      </c>
    </row>
    <row r="84" spans="1:4" ht="25.5">
      <c r="A84" s="39" t="s">
        <v>169</v>
      </c>
      <c r="B84" s="39"/>
      <c r="C84" s="26" t="s">
        <v>15</v>
      </c>
      <c r="D84" s="27">
        <f>SUM(D85:D87)</f>
        <v>84.899999999999991</v>
      </c>
    </row>
    <row r="85" spans="1:4">
      <c r="A85" s="39"/>
      <c r="B85" s="39">
        <v>200</v>
      </c>
      <c r="C85" s="26" t="s">
        <v>354</v>
      </c>
      <c r="D85" s="27">
        <v>0.60799999999999998</v>
      </c>
    </row>
    <row r="86" spans="1:4">
      <c r="A86" s="39"/>
      <c r="B86" s="39">
        <v>300</v>
      </c>
      <c r="C86" s="43" t="s">
        <v>262</v>
      </c>
      <c r="D86" s="27">
        <v>41.561999999999998</v>
      </c>
    </row>
    <row r="87" spans="1:4" ht="25.5">
      <c r="A87" s="39"/>
      <c r="B87" s="39">
        <v>600</v>
      </c>
      <c r="C87" s="43" t="s">
        <v>260</v>
      </c>
      <c r="D87" s="27">
        <v>42.73</v>
      </c>
    </row>
    <row r="88" spans="1:4">
      <c r="A88" s="39" t="s">
        <v>170</v>
      </c>
      <c r="B88" s="39"/>
      <c r="C88" s="26" t="s">
        <v>16</v>
      </c>
      <c r="D88" s="27">
        <f>SUM(D89:D90)</f>
        <v>1257.0999999999999</v>
      </c>
    </row>
    <row r="89" spans="1:4" ht="38.25">
      <c r="A89" s="39"/>
      <c r="B89" s="39">
        <v>100</v>
      </c>
      <c r="C89" s="43" t="s">
        <v>261</v>
      </c>
      <c r="D89" s="27">
        <v>18.600000000000001</v>
      </c>
    </row>
    <row r="90" spans="1:4" ht="25.5">
      <c r="A90" s="39"/>
      <c r="B90" s="39">
        <v>600</v>
      </c>
      <c r="C90" s="43" t="s">
        <v>260</v>
      </c>
      <c r="D90" s="27">
        <v>1238.5</v>
      </c>
    </row>
    <row r="91" spans="1:4" ht="51">
      <c r="A91" s="39" t="s">
        <v>171</v>
      </c>
      <c r="B91" s="39"/>
      <c r="C91" s="26" t="s">
        <v>17</v>
      </c>
      <c r="D91" s="27">
        <f>SUM(D92:D93)</f>
        <v>1673.9</v>
      </c>
    </row>
    <row r="92" spans="1:4">
      <c r="A92" s="39"/>
      <c r="B92" s="39">
        <v>300</v>
      </c>
      <c r="C92" s="43" t="s">
        <v>262</v>
      </c>
      <c r="D92" s="27">
        <v>400</v>
      </c>
    </row>
    <row r="93" spans="1:4" ht="25.5">
      <c r="A93" s="39"/>
      <c r="B93" s="39">
        <v>600</v>
      </c>
      <c r="C93" s="43" t="s">
        <v>260</v>
      </c>
      <c r="D93" s="27">
        <v>1273.9000000000001</v>
      </c>
    </row>
    <row r="94" spans="1:4" ht="38.25">
      <c r="A94" s="39" t="s">
        <v>172</v>
      </c>
      <c r="B94" s="39"/>
      <c r="C94" s="26" t="s">
        <v>18</v>
      </c>
      <c r="D94" s="27">
        <f>D95</f>
        <v>30607.5</v>
      </c>
    </row>
    <row r="95" spans="1:4" ht="25.5">
      <c r="A95" s="39"/>
      <c r="B95" s="39">
        <v>600</v>
      </c>
      <c r="C95" s="43" t="s">
        <v>260</v>
      </c>
      <c r="D95" s="27">
        <v>30607.5</v>
      </c>
    </row>
    <row r="96" spans="1:4" ht="25.5">
      <c r="A96" s="39" t="s">
        <v>267</v>
      </c>
      <c r="B96" s="39"/>
      <c r="C96" s="26" t="s">
        <v>19</v>
      </c>
      <c r="D96" s="27">
        <f>D97</f>
        <v>22342.181</v>
      </c>
    </row>
    <row r="97" spans="1:4" ht="25.5">
      <c r="A97" s="39"/>
      <c r="B97" s="39">
        <v>600</v>
      </c>
      <c r="C97" s="43" t="s">
        <v>260</v>
      </c>
      <c r="D97" s="27">
        <v>22342.181</v>
      </c>
    </row>
    <row r="98" spans="1:4">
      <c r="A98" s="39" t="s">
        <v>173</v>
      </c>
      <c r="B98" s="39"/>
      <c r="C98" s="26" t="s">
        <v>83</v>
      </c>
      <c r="D98" s="27">
        <f>D99</f>
        <v>56317.62</v>
      </c>
    </row>
    <row r="99" spans="1:4" ht="25.5">
      <c r="A99" s="39" t="s">
        <v>175</v>
      </c>
      <c r="B99" s="39"/>
      <c r="C99" s="26" t="s">
        <v>174</v>
      </c>
      <c r="D99" s="27">
        <f>D100+D102+D104+D107+D110+D113+D115</f>
        <v>56317.62</v>
      </c>
    </row>
    <row r="100" spans="1:4" ht="38.25">
      <c r="A100" s="39" t="s">
        <v>176</v>
      </c>
      <c r="B100" s="39"/>
      <c r="C100" s="26" t="s">
        <v>284</v>
      </c>
      <c r="D100" s="27">
        <f>D101</f>
        <v>33113.1</v>
      </c>
    </row>
    <row r="101" spans="1:4" ht="25.5">
      <c r="A101" s="39"/>
      <c r="B101" s="39">
        <v>600</v>
      </c>
      <c r="C101" s="43" t="s">
        <v>260</v>
      </c>
      <c r="D101" s="27">
        <v>33113.1</v>
      </c>
    </row>
    <row r="102" spans="1:4">
      <c r="A102" s="39" t="s">
        <v>177</v>
      </c>
      <c r="B102" s="39"/>
      <c r="C102" s="26" t="s">
        <v>20</v>
      </c>
      <c r="D102" s="27">
        <f>D103</f>
        <v>1236.8</v>
      </c>
    </row>
    <row r="103" spans="1:4" ht="25.5">
      <c r="A103" s="39"/>
      <c r="B103" s="39">
        <v>600</v>
      </c>
      <c r="C103" s="43" t="s">
        <v>260</v>
      </c>
      <c r="D103" s="27">
        <v>1236.8</v>
      </c>
    </row>
    <row r="104" spans="1:4">
      <c r="A104" s="39" t="s">
        <v>178</v>
      </c>
      <c r="B104" s="39"/>
      <c r="C104" s="26" t="s">
        <v>16</v>
      </c>
      <c r="D104" s="27">
        <f>SUM(D105:D106)</f>
        <v>1298</v>
      </c>
    </row>
    <row r="105" spans="1:4" ht="38.25">
      <c r="A105" s="39"/>
      <c r="B105" s="39">
        <v>100</v>
      </c>
      <c r="C105" s="43" t="s">
        <v>261</v>
      </c>
      <c r="D105" s="27">
        <v>19.8</v>
      </c>
    </row>
    <row r="106" spans="1:4" ht="25.5">
      <c r="A106" s="39"/>
      <c r="B106" s="39">
        <v>600</v>
      </c>
      <c r="C106" s="43" t="s">
        <v>260</v>
      </c>
      <c r="D106" s="27">
        <v>1278.2</v>
      </c>
    </row>
    <row r="107" spans="1:4" ht="38.25">
      <c r="A107" s="39" t="s">
        <v>179</v>
      </c>
      <c r="B107" s="39"/>
      <c r="C107" s="26" t="s">
        <v>21</v>
      </c>
      <c r="D107" s="27">
        <f>SUM(D108:D109)</f>
        <v>121.8</v>
      </c>
    </row>
    <row r="108" spans="1:4" ht="38.25">
      <c r="A108" s="39"/>
      <c r="B108" s="39">
        <v>100</v>
      </c>
      <c r="C108" s="43" t="s">
        <v>261</v>
      </c>
      <c r="D108" s="27">
        <v>1.8</v>
      </c>
    </row>
    <row r="109" spans="1:4">
      <c r="A109" s="39"/>
      <c r="B109" s="39">
        <v>300</v>
      </c>
      <c r="C109" s="43" t="s">
        <v>262</v>
      </c>
      <c r="D109" s="27">
        <v>120</v>
      </c>
    </row>
    <row r="110" spans="1:4" ht="51">
      <c r="A110" s="39" t="s">
        <v>180</v>
      </c>
      <c r="B110" s="39"/>
      <c r="C110" s="26" t="s">
        <v>17</v>
      </c>
      <c r="D110" s="27">
        <f>SUM(D111:D112)</f>
        <v>1811.9</v>
      </c>
    </row>
    <row r="111" spans="1:4">
      <c r="A111" s="39"/>
      <c r="B111" s="39">
        <v>300</v>
      </c>
      <c r="C111" s="43" t="s">
        <v>262</v>
      </c>
      <c r="D111" s="27">
        <v>400</v>
      </c>
    </row>
    <row r="112" spans="1:4" ht="25.5">
      <c r="A112" s="39"/>
      <c r="B112" s="39">
        <v>600</v>
      </c>
      <c r="C112" s="43" t="s">
        <v>260</v>
      </c>
      <c r="D112" s="27">
        <v>1411.9</v>
      </c>
    </row>
    <row r="113" spans="1:4" ht="38.25">
      <c r="A113" s="39" t="s">
        <v>181</v>
      </c>
      <c r="B113" s="39"/>
      <c r="C113" s="26" t="s">
        <v>22</v>
      </c>
      <c r="D113" s="27">
        <f>D114</f>
        <v>51.1</v>
      </c>
    </row>
    <row r="114" spans="1:4" ht="25.5">
      <c r="A114" s="39"/>
      <c r="B114" s="39">
        <v>600</v>
      </c>
      <c r="C114" s="43" t="s">
        <v>260</v>
      </c>
      <c r="D114" s="27">
        <v>51.1</v>
      </c>
    </row>
    <row r="115" spans="1:4" ht="38.25">
      <c r="A115" s="39" t="s">
        <v>182</v>
      </c>
      <c r="B115" s="39"/>
      <c r="C115" s="26" t="s">
        <v>23</v>
      </c>
      <c r="D115" s="27">
        <f>D116</f>
        <v>18684.919999999998</v>
      </c>
    </row>
    <row r="116" spans="1:4" ht="25.5">
      <c r="A116" s="39"/>
      <c r="B116" s="39">
        <v>600</v>
      </c>
      <c r="C116" s="43" t="s">
        <v>260</v>
      </c>
      <c r="D116" s="27">
        <v>18684.919999999998</v>
      </c>
    </row>
    <row r="117" spans="1:4">
      <c r="A117" s="39" t="s">
        <v>183</v>
      </c>
      <c r="B117" s="39"/>
      <c r="C117" s="26" t="s">
        <v>84</v>
      </c>
      <c r="D117" s="27">
        <f>D118</f>
        <v>32467.597000000002</v>
      </c>
    </row>
    <row r="118" spans="1:4">
      <c r="A118" s="39" t="s">
        <v>185</v>
      </c>
      <c r="B118" s="39"/>
      <c r="C118" s="26" t="s">
        <v>184</v>
      </c>
      <c r="D118" s="27">
        <f>D119+D122+D125</f>
        <v>32467.597000000002</v>
      </c>
    </row>
    <row r="119" spans="1:4" ht="51">
      <c r="A119" s="39" t="s">
        <v>186</v>
      </c>
      <c r="B119" s="39"/>
      <c r="C119" s="26" t="s">
        <v>17</v>
      </c>
      <c r="D119" s="27">
        <f>SUM(D120:D121)</f>
        <v>866.5</v>
      </c>
    </row>
    <row r="120" spans="1:4">
      <c r="A120" s="39"/>
      <c r="B120" s="39">
        <v>300</v>
      </c>
      <c r="C120" s="43" t="s">
        <v>262</v>
      </c>
      <c r="D120" s="27">
        <v>200</v>
      </c>
    </row>
    <row r="121" spans="1:4" ht="25.5">
      <c r="A121" s="39"/>
      <c r="B121" s="39">
        <v>600</v>
      </c>
      <c r="C121" s="43" t="s">
        <v>260</v>
      </c>
      <c r="D121" s="27">
        <v>666.5</v>
      </c>
    </row>
    <row r="122" spans="1:4" ht="38.25">
      <c r="A122" s="39" t="s">
        <v>187</v>
      </c>
      <c r="B122" s="39"/>
      <c r="C122" s="26" t="s">
        <v>22</v>
      </c>
      <c r="D122" s="27">
        <f>SUM(D123:D124)</f>
        <v>53.769999999999996</v>
      </c>
    </row>
    <row r="123" spans="1:4">
      <c r="A123" s="39"/>
      <c r="B123" s="39">
        <v>300</v>
      </c>
      <c r="C123" s="43" t="s">
        <v>262</v>
      </c>
      <c r="D123" s="27">
        <v>23.77</v>
      </c>
    </row>
    <row r="124" spans="1:4" ht="25.5">
      <c r="A124" s="39"/>
      <c r="B124" s="39">
        <v>600</v>
      </c>
      <c r="C124" s="43" t="s">
        <v>260</v>
      </c>
      <c r="D124" s="27">
        <v>30</v>
      </c>
    </row>
    <row r="125" spans="1:4" ht="25.5">
      <c r="A125" s="39" t="s">
        <v>271</v>
      </c>
      <c r="B125" s="39"/>
      <c r="C125" s="26" t="s">
        <v>24</v>
      </c>
      <c r="D125" s="27">
        <f>D126</f>
        <v>31547.327000000001</v>
      </c>
    </row>
    <row r="126" spans="1:4" ht="25.5">
      <c r="A126" s="39"/>
      <c r="B126" s="39">
        <v>600</v>
      </c>
      <c r="C126" s="43" t="s">
        <v>260</v>
      </c>
      <c r="D126" s="27">
        <v>31547.327000000001</v>
      </c>
    </row>
    <row r="127" spans="1:4">
      <c r="A127" s="28" t="s">
        <v>188</v>
      </c>
      <c r="B127" s="28"/>
      <c r="C127" s="41" t="s">
        <v>85</v>
      </c>
      <c r="D127" s="38">
        <f>D128+D136+D149</f>
        <v>7544.6</v>
      </c>
    </row>
    <row r="128" spans="1:4">
      <c r="A128" s="39" t="s">
        <v>189</v>
      </c>
      <c r="B128" s="39"/>
      <c r="C128" s="26" t="s">
        <v>86</v>
      </c>
      <c r="D128" s="27">
        <f>D129</f>
        <v>3272.8</v>
      </c>
    </row>
    <row r="129" spans="1:4">
      <c r="A129" s="39" t="s">
        <v>191</v>
      </c>
      <c r="B129" s="39"/>
      <c r="C129" s="26" t="s">
        <v>190</v>
      </c>
      <c r="D129" s="27">
        <f>D130+D133</f>
        <v>3272.8</v>
      </c>
    </row>
    <row r="130" spans="1:4" ht="25.5">
      <c r="A130" s="39" t="s">
        <v>192</v>
      </c>
      <c r="B130" s="39"/>
      <c r="C130" s="26" t="s">
        <v>25</v>
      </c>
      <c r="D130" s="27">
        <f>SUM(D131:D132)</f>
        <v>1622.8</v>
      </c>
    </row>
    <row r="131" spans="1:4">
      <c r="A131" s="39"/>
      <c r="B131" s="39">
        <v>300</v>
      </c>
      <c r="C131" s="43" t="s">
        <v>262</v>
      </c>
      <c r="D131" s="27">
        <v>300</v>
      </c>
    </row>
    <row r="132" spans="1:4" ht="25.5">
      <c r="A132" s="39"/>
      <c r="B132" s="39">
        <v>600</v>
      </c>
      <c r="C132" s="43" t="s">
        <v>260</v>
      </c>
      <c r="D132" s="27">
        <v>1322.8</v>
      </c>
    </row>
    <row r="133" spans="1:4" ht="25.5">
      <c r="A133" s="39" t="s">
        <v>272</v>
      </c>
      <c r="B133" s="39"/>
      <c r="C133" s="26" t="s">
        <v>26</v>
      </c>
      <c r="D133" s="27">
        <f>SUM(D134:D135)</f>
        <v>1650</v>
      </c>
    </row>
    <row r="134" spans="1:4">
      <c r="A134" s="39"/>
      <c r="B134" s="39">
        <v>200</v>
      </c>
      <c r="C134" s="26" t="s">
        <v>354</v>
      </c>
      <c r="D134" s="27">
        <v>650</v>
      </c>
    </row>
    <row r="135" spans="1:4" ht="25.5">
      <c r="A135" s="39"/>
      <c r="B135" s="39">
        <v>600</v>
      </c>
      <c r="C135" s="43" t="s">
        <v>260</v>
      </c>
      <c r="D135" s="27">
        <v>1000</v>
      </c>
    </row>
    <row r="136" spans="1:4" ht="25.5">
      <c r="A136" s="39" t="s">
        <v>193</v>
      </c>
      <c r="B136" s="39"/>
      <c r="C136" s="26" t="s">
        <v>87</v>
      </c>
      <c r="D136" s="27">
        <f>D137</f>
        <v>4184.2</v>
      </c>
    </row>
    <row r="137" spans="1:4" ht="25.5">
      <c r="A137" s="39" t="s">
        <v>195</v>
      </c>
      <c r="B137" s="39"/>
      <c r="C137" s="26" t="s">
        <v>194</v>
      </c>
      <c r="D137" s="27">
        <f>D138+D142+D145+D147</f>
        <v>4184.2</v>
      </c>
    </row>
    <row r="138" spans="1:4" ht="38.25">
      <c r="A138" s="39" t="s">
        <v>196</v>
      </c>
      <c r="B138" s="39"/>
      <c r="C138" s="26" t="s">
        <v>28</v>
      </c>
      <c r="D138" s="27">
        <f>SUM(D139:D141)</f>
        <v>1659.2</v>
      </c>
    </row>
    <row r="139" spans="1:4" ht="38.25">
      <c r="A139" s="39"/>
      <c r="B139" s="39">
        <v>100</v>
      </c>
      <c r="C139" s="43" t="s">
        <v>261</v>
      </c>
      <c r="D139" s="27">
        <v>46.4</v>
      </c>
    </row>
    <row r="140" spans="1:4">
      <c r="A140" s="39"/>
      <c r="B140" s="39">
        <v>200</v>
      </c>
      <c r="C140" s="26" t="s">
        <v>354</v>
      </c>
      <c r="D140" s="27">
        <v>12.8</v>
      </c>
    </row>
    <row r="141" spans="1:4">
      <c r="A141" s="39"/>
      <c r="B141" s="39">
        <v>300</v>
      </c>
      <c r="C141" s="43" t="s">
        <v>262</v>
      </c>
      <c r="D141" s="27">
        <v>1600</v>
      </c>
    </row>
    <row r="142" spans="1:4" ht="25.5">
      <c r="A142" s="39" t="s">
        <v>197</v>
      </c>
      <c r="B142" s="39"/>
      <c r="C142" s="26" t="s">
        <v>29</v>
      </c>
      <c r="D142" s="27">
        <f>SUM(D143:D144)</f>
        <v>1009.7</v>
      </c>
    </row>
    <row r="143" spans="1:4">
      <c r="A143" s="39"/>
      <c r="B143" s="39">
        <v>300</v>
      </c>
      <c r="C143" s="43" t="s">
        <v>262</v>
      </c>
      <c r="D143" s="27">
        <v>121.7</v>
      </c>
    </row>
    <row r="144" spans="1:4" ht="25.5">
      <c r="A144" s="39"/>
      <c r="B144" s="39">
        <v>600</v>
      </c>
      <c r="C144" s="43" t="s">
        <v>260</v>
      </c>
      <c r="D144" s="27">
        <v>888</v>
      </c>
    </row>
    <row r="145" spans="1:4" ht="25.5">
      <c r="A145" s="39" t="s">
        <v>198</v>
      </c>
      <c r="B145" s="39"/>
      <c r="C145" s="26" t="s">
        <v>30</v>
      </c>
      <c r="D145" s="27">
        <f>D146</f>
        <v>1015.3</v>
      </c>
    </row>
    <row r="146" spans="1:4" ht="25.5">
      <c r="A146" s="39"/>
      <c r="B146" s="39">
        <v>600</v>
      </c>
      <c r="C146" s="43" t="s">
        <v>260</v>
      </c>
      <c r="D146" s="27">
        <v>1015.3</v>
      </c>
    </row>
    <row r="147" spans="1:4" ht="25.5">
      <c r="A147" s="39" t="s">
        <v>400</v>
      </c>
      <c r="B147" s="39"/>
      <c r="C147" s="43" t="s">
        <v>401</v>
      </c>
      <c r="D147" s="27">
        <f>D148</f>
        <v>500</v>
      </c>
    </row>
    <row r="148" spans="1:4" ht="25.5">
      <c r="A148" s="39"/>
      <c r="B148" s="39">
        <v>600</v>
      </c>
      <c r="C148" s="43" t="s">
        <v>260</v>
      </c>
      <c r="D148" s="27">
        <v>500</v>
      </c>
    </row>
    <row r="149" spans="1:4">
      <c r="A149" s="39" t="s">
        <v>395</v>
      </c>
      <c r="B149" s="39"/>
      <c r="C149" s="43" t="s">
        <v>396</v>
      </c>
      <c r="D149" s="27">
        <f>D150</f>
        <v>87.6</v>
      </c>
    </row>
    <row r="150" spans="1:4">
      <c r="A150" s="39" t="s">
        <v>398</v>
      </c>
      <c r="B150" s="39"/>
      <c r="C150" s="43" t="s">
        <v>397</v>
      </c>
      <c r="D150" s="27">
        <f>D151</f>
        <v>87.6</v>
      </c>
    </row>
    <row r="151" spans="1:4">
      <c r="A151" s="39" t="s">
        <v>399</v>
      </c>
      <c r="B151" s="39"/>
      <c r="C151" s="26" t="s">
        <v>27</v>
      </c>
      <c r="D151" s="27">
        <f>D152</f>
        <v>87.6</v>
      </c>
    </row>
    <row r="152" spans="1:4" ht="25.5">
      <c r="A152" s="39"/>
      <c r="B152" s="39">
        <v>600</v>
      </c>
      <c r="C152" s="43" t="s">
        <v>260</v>
      </c>
      <c r="D152" s="27">
        <v>87.6</v>
      </c>
    </row>
    <row r="153" spans="1:4">
      <c r="A153" s="28" t="s">
        <v>199</v>
      </c>
      <c r="B153" s="28"/>
      <c r="C153" s="41" t="s">
        <v>88</v>
      </c>
      <c r="D153" s="38">
        <f>D154+D163</f>
        <v>739.55</v>
      </c>
    </row>
    <row r="154" spans="1:4">
      <c r="A154" s="39" t="s">
        <v>200</v>
      </c>
      <c r="B154" s="39"/>
      <c r="C154" s="26" t="s">
        <v>89</v>
      </c>
      <c r="D154" s="27">
        <f>D155</f>
        <v>554.54999999999995</v>
      </c>
    </row>
    <row r="155" spans="1:4">
      <c r="A155" s="39" t="s">
        <v>202</v>
      </c>
      <c r="B155" s="39"/>
      <c r="C155" s="26" t="s">
        <v>201</v>
      </c>
      <c r="D155" s="27">
        <f>D156+D158+D160</f>
        <v>554.54999999999995</v>
      </c>
    </row>
    <row r="156" spans="1:4">
      <c r="A156" s="39" t="s">
        <v>268</v>
      </c>
      <c r="B156" s="39"/>
      <c r="C156" s="26" t="s">
        <v>31</v>
      </c>
      <c r="D156" s="27">
        <f>D157</f>
        <v>321.39999999999998</v>
      </c>
    </row>
    <row r="157" spans="1:4" ht="25.5">
      <c r="A157" s="39"/>
      <c r="B157" s="39">
        <v>600</v>
      </c>
      <c r="C157" s="43" t="s">
        <v>260</v>
      </c>
      <c r="D157" s="27">
        <v>321.39999999999998</v>
      </c>
    </row>
    <row r="158" spans="1:4">
      <c r="A158" s="39" t="s">
        <v>269</v>
      </c>
      <c r="B158" s="39"/>
      <c r="C158" s="26" t="s">
        <v>32</v>
      </c>
      <c r="D158" s="27">
        <f>D159</f>
        <v>136.05000000000001</v>
      </c>
    </row>
    <row r="159" spans="1:4">
      <c r="A159" s="39"/>
      <c r="B159" s="39">
        <v>200</v>
      </c>
      <c r="C159" s="26" t="s">
        <v>354</v>
      </c>
      <c r="D159" s="27">
        <v>136.05000000000001</v>
      </c>
    </row>
    <row r="160" spans="1:4">
      <c r="A160" s="39" t="s">
        <v>273</v>
      </c>
      <c r="B160" s="39"/>
      <c r="C160" s="26" t="s">
        <v>33</v>
      </c>
      <c r="D160" s="27">
        <f>D161+D162</f>
        <v>97.1</v>
      </c>
    </row>
    <row r="161" spans="1:5">
      <c r="A161" s="39"/>
      <c r="B161" s="39">
        <v>200</v>
      </c>
      <c r="C161" s="26" t="s">
        <v>354</v>
      </c>
      <c r="D161" s="27">
        <v>58.1</v>
      </c>
    </row>
    <row r="162" spans="1:5" ht="25.5">
      <c r="A162" s="39"/>
      <c r="B162" s="39">
        <v>600</v>
      </c>
      <c r="C162" s="43" t="s">
        <v>260</v>
      </c>
      <c r="D162" s="27">
        <v>39</v>
      </c>
    </row>
    <row r="163" spans="1:5">
      <c r="A163" s="39" t="s">
        <v>203</v>
      </c>
      <c r="B163" s="39"/>
      <c r="C163" s="26" t="s">
        <v>90</v>
      </c>
      <c r="D163" s="27">
        <f>D164</f>
        <v>185</v>
      </c>
    </row>
    <row r="164" spans="1:5">
      <c r="A164" s="39" t="s">
        <v>205</v>
      </c>
      <c r="B164" s="39"/>
      <c r="C164" s="26" t="s">
        <v>204</v>
      </c>
      <c r="D164" s="27">
        <f>D165</f>
        <v>185</v>
      </c>
    </row>
    <row r="165" spans="1:5">
      <c r="A165" s="39" t="s">
        <v>274</v>
      </c>
      <c r="B165" s="39"/>
      <c r="C165" s="26" t="s">
        <v>31</v>
      </c>
      <c r="D165" s="27">
        <f>D166</f>
        <v>185</v>
      </c>
    </row>
    <row r="166" spans="1:5" ht="25.5">
      <c r="A166" s="39"/>
      <c r="B166" s="39">
        <v>600</v>
      </c>
      <c r="C166" s="43" t="s">
        <v>260</v>
      </c>
      <c r="D166" s="27">
        <v>185</v>
      </c>
    </row>
    <row r="167" spans="1:5">
      <c r="A167" s="28" t="s">
        <v>206</v>
      </c>
      <c r="B167" s="28"/>
      <c r="C167" s="41" t="s">
        <v>91</v>
      </c>
      <c r="D167" s="38">
        <f>D168+D175</f>
        <v>12890.322</v>
      </c>
    </row>
    <row r="168" spans="1:5">
      <c r="A168" s="39" t="s">
        <v>207</v>
      </c>
      <c r="B168" s="39"/>
      <c r="C168" s="26" t="s">
        <v>92</v>
      </c>
      <c r="D168" s="27">
        <f>D169</f>
        <v>4356.16</v>
      </c>
    </row>
    <row r="169" spans="1:5" ht="25.5">
      <c r="A169" s="39" t="s">
        <v>210</v>
      </c>
      <c r="B169" s="39"/>
      <c r="C169" s="26" t="s">
        <v>209</v>
      </c>
      <c r="D169" s="27">
        <f>D170+D173</f>
        <v>4356.16</v>
      </c>
    </row>
    <row r="170" spans="1:5" ht="38.25">
      <c r="A170" s="39" t="s">
        <v>208</v>
      </c>
      <c r="B170" s="39"/>
      <c r="C170" s="26" t="s">
        <v>34</v>
      </c>
      <c r="D170" s="27">
        <f>SUM(D171:D172)</f>
        <v>111.83</v>
      </c>
    </row>
    <row r="171" spans="1:5">
      <c r="A171" s="39"/>
      <c r="B171" s="39">
        <v>300</v>
      </c>
      <c r="C171" s="43" t="s">
        <v>262</v>
      </c>
      <c r="D171" s="27">
        <v>10</v>
      </c>
    </row>
    <row r="172" spans="1:5" ht="25.5">
      <c r="A172" s="39"/>
      <c r="B172" s="39">
        <v>600</v>
      </c>
      <c r="C172" s="43" t="s">
        <v>260</v>
      </c>
      <c r="D172" s="27">
        <v>101.83</v>
      </c>
    </row>
    <row r="173" spans="1:5">
      <c r="A173" s="39" t="s">
        <v>275</v>
      </c>
      <c r="B173" s="39"/>
      <c r="C173" s="26" t="s">
        <v>35</v>
      </c>
      <c r="D173" s="27">
        <f>D174</f>
        <v>4244.33</v>
      </c>
    </row>
    <row r="174" spans="1:5" ht="25.5">
      <c r="A174" s="39"/>
      <c r="B174" s="39">
        <v>600</v>
      </c>
      <c r="C174" s="43" t="s">
        <v>260</v>
      </c>
      <c r="D174" s="27">
        <v>4244.33</v>
      </c>
    </row>
    <row r="175" spans="1:5" ht="25.5">
      <c r="A175" s="39" t="s">
        <v>211</v>
      </c>
      <c r="B175" s="39"/>
      <c r="C175" s="26" t="s">
        <v>93</v>
      </c>
      <c r="D175" s="27">
        <f>D176</f>
        <v>8534.1620000000003</v>
      </c>
      <c r="E175" s="44"/>
    </row>
    <row r="176" spans="1:5" ht="25.5">
      <c r="A176" s="39" t="s">
        <v>213</v>
      </c>
      <c r="B176" s="39"/>
      <c r="C176" s="26" t="s">
        <v>212</v>
      </c>
      <c r="D176" s="27">
        <f>D177+D180+D183</f>
        <v>8534.1620000000003</v>
      </c>
    </row>
    <row r="177" spans="1:4" ht="40.5" customHeight="1">
      <c r="A177" s="39" t="s">
        <v>214</v>
      </c>
      <c r="B177" s="39"/>
      <c r="C177" s="26" t="s">
        <v>34</v>
      </c>
      <c r="D177" s="27">
        <f>SUM(D178:D179)</f>
        <v>69.900000000000006</v>
      </c>
    </row>
    <row r="178" spans="1:4">
      <c r="A178" s="39"/>
      <c r="B178" s="39">
        <v>300</v>
      </c>
      <c r="C178" s="43" t="s">
        <v>262</v>
      </c>
      <c r="D178" s="27">
        <v>5</v>
      </c>
    </row>
    <row r="179" spans="1:4" ht="25.5">
      <c r="A179" s="39"/>
      <c r="B179" s="39">
        <v>600</v>
      </c>
      <c r="C179" s="43" t="s">
        <v>260</v>
      </c>
      <c r="D179" s="27">
        <v>64.900000000000006</v>
      </c>
    </row>
    <row r="180" spans="1:4">
      <c r="A180" s="39" t="s">
        <v>270</v>
      </c>
      <c r="B180" s="39"/>
      <c r="C180" s="26" t="s">
        <v>36</v>
      </c>
      <c r="D180" s="27">
        <f>SUM(D181:D182)</f>
        <v>801.5</v>
      </c>
    </row>
    <row r="181" spans="1:4">
      <c r="A181" s="39"/>
      <c r="B181" s="39">
        <v>200</v>
      </c>
      <c r="C181" s="26" t="s">
        <v>354</v>
      </c>
      <c r="D181" s="27">
        <v>5</v>
      </c>
    </row>
    <row r="182" spans="1:4" ht="25.5">
      <c r="A182" s="39"/>
      <c r="B182" s="39">
        <v>600</v>
      </c>
      <c r="C182" s="43" t="s">
        <v>260</v>
      </c>
      <c r="D182" s="27">
        <v>796.5</v>
      </c>
    </row>
    <row r="183" spans="1:4">
      <c r="A183" s="39" t="s">
        <v>276</v>
      </c>
      <c r="B183" s="39"/>
      <c r="C183" s="26" t="s">
        <v>37</v>
      </c>
      <c r="D183" s="27">
        <f>D184</f>
        <v>7662.7619999999997</v>
      </c>
    </row>
    <row r="184" spans="1:4" ht="25.5">
      <c r="A184" s="39"/>
      <c r="B184" s="39">
        <v>600</v>
      </c>
      <c r="C184" s="43" t="s">
        <v>260</v>
      </c>
      <c r="D184" s="27">
        <v>7662.7619999999997</v>
      </c>
    </row>
    <row r="185" spans="1:4" ht="25.5">
      <c r="A185" s="28" t="s">
        <v>215</v>
      </c>
      <c r="B185" s="28"/>
      <c r="C185" s="41" t="s">
        <v>94</v>
      </c>
      <c r="D185" s="38">
        <f>D186+D198+D206+D212</f>
        <v>13222.1</v>
      </c>
    </row>
    <row r="186" spans="1:4">
      <c r="A186" s="39" t="s">
        <v>216</v>
      </c>
      <c r="B186" s="39"/>
      <c r="C186" s="26" t="s">
        <v>95</v>
      </c>
      <c r="D186" s="27">
        <f>D187</f>
        <v>5267.1</v>
      </c>
    </row>
    <row r="187" spans="1:4">
      <c r="A187" s="39" t="s">
        <v>218</v>
      </c>
      <c r="B187" s="39"/>
      <c r="C187" s="26" t="s">
        <v>217</v>
      </c>
      <c r="D187" s="27">
        <f>D188+D190+D194+D192+D196</f>
        <v>5267.1</v>
      </c>
    </row>
    <row r="188" spans="1:4">
      <c r="A188" s="39" t="s">
        <v>402</v>
      </c>
      <c r="B188" s="39"/>
      <c r="C188" s="26" t="s">
        <v>403</v>
      </c>
      <c r="D188" s="27">
        <f>D189</f>
        <v>1500</v>
      </c>
    </row>
    <row r="189" spans="1:4">
      <c r="A189" s="39"/>
      <c r="B189" s="39">
        <v>200</v>
      </c>
      <c r="C189" s="26" t="s">
        <v>354</v>
      </c>
      <c r="D189" s="27">
        <v>1500</v>
      </c>
    </row>
    <row r="190" spans="1:4">
      <c r="A190" s="39" t="s">
        <v>404</v>
      </c>
      <c r="B190" s="39"/>
      <c r="C190" s="26" t="s">
        <v>405</v>
      </c>
      <c r="D190" s="27">
        <f>D191</f>
        <v>133</v>
      </c>
    </row>
    <row r="191" spans="1:4">
      <c r="A191" s="39"/>
      <c r="B191" s="39">
        <v>200</v>
      </c>
      <c r="C191" s="26" t="s">
        <v>354</v>
      </c>
      <c r="D191" s="27">
        <v>133</v>
      </c>
    </row>
    <row r="192" spans="1:4">
      <c r="A192" s="39" t="s">
        <v>374</v>
      </c>
      <c r="B192" s="39"/>
      <c r="C192" s="26" t="s">
        <v>375</v>
      </c>
      <c r="D192" s="27">
        <f>D193</f>
        <v>3500</v>
      </c>
    </row>
    <row r="193" spans="1:4">
      <c r="A193" s="39"/>
      <c r="B193" s="39">
        <v>200</v>
      </c>
      <c r="C193" s="26" t="s">
        <v>354</v>
      </c>
      <c r="D193" s="27">
        <v>3500</v>
      </c>
    </row>
    <row r="194" spans="1:4" ht="25.5">
      <c r="A194" s="39" t="s">
        <v>356</v>
      </c>
      <c r="B194" s="39"/>
      <c r="C194" s="26" t="s">
        <v>109</v>
      </c>
      <c r="D194" s="27">
        <f>D195</f>
        <v>125.5</v>
      </c>
    </row>
    <row r="195" spans="1:4">
      <c r="A195" s="39"/>
      <c r="B195" s="39">
        <v>200</v>
      </c>
      <c r="C195" s="26" t="s">
        <v>354</v>
      </c>
      <c r="D195" s="27">
        <v>125.5</v>
      </c>
    </row>
    <row r="196" spans="1:4" ht="25.5">
      <c r="A196" s="39" t="s">
        <v>380</v>
      </c>
      <c r="B196" s="39"/>
      <c r="C196" s="26" t="s">
        <v>382</v>
      </c>
      <c r="D196" s="27">
        <f>D197</f>
        <v>8.6</v>
      </c>
    </row>
    <row r="197" spans="1:4" ht="38.25">
      <c r="A197" s="39"/>
      <c r="B197" s="39">
        <v>100</v>
      </c>
      <c r="C197" s="43" t="s">
        <v>261</v>
      </c>
      <c r="D197" s="27">
        <v>8.6</v>
      </c>
    </row>
    <row r="198" spans="1:4">
      <c r="A198" s="39" t="s">
        <v>219</v>
      </c>
      <c r="B198" s="39"/>
      <c r="C198" s="26" t="s">
        <v>96</v>
      </c>
      <c r="D198" s="27">
        <f>D199</f>
        <v>6120</v>
      </c>
    </row>
    <row r="199" spans="1:4">
      <c r="A199" s="39" t="s">
        <v>221</v>
      </c>
      <c r="B199" s="39"/>
      <c r="C199" s="26" t="s">
        <v>220</v>
      </c>
      <c r="D199" s="27">
        <f>D200+D202+D204</f>
        <v>6120</v>
      </c>
    </row>
    <row r="200" spans="1:4" ht="16.5" customHeight="1">
      <c r="A200" s="39" t="s">
        <v>407</v>
      </c>
      <c r="B200" s="39"/>
      <c r="C200" s="26" t="s">
        <v>406</v>
      </c>
      <c r="D200" s="27">
        <f>D201</f>
        <v>4700</v>
      </c>
    </row>
    <row r="201" spans="1:4">
      <c r="A201" s="39"/>
      <c r="B201" s="39">
        <v>200</v>
      </c>
      <c r="C201" s="26" t="s">
        <v>354</v>
      </c>
      <c r="D201" s="27">
        <v>4700</v>
      </c>
    </row>
    <row r="202" spans="1:4">
      <c r="A202" s="39" t="s">
        <v>277</v>
      </c>
      <c r="B202" s="39"/>
      <c r="C202" s="26" t="s">
        <v>38</v>
      </c>
      <c r="D202" s="27">
        <f>D203</f>
        <v>1410</v>
      </c>
    </row>
    <row r="203" spans="1:4">
      <c r="A203" s="39"/>
      <c r="B203" s="39">
        <v>200</v>
      </c>
      <c r="C203" s="26" t="s">
        <v>354</v>
      </c>
      <c r="D203" s="27">
        <v>1410</v>
      </c>
    </row>
    <row r="204" spans="1:4" ht="25.5">
      <c r="A204" s="39" t="s">
        <v>278</v>
      </c>
      <c r="B204" s="39"/>
      <c r="C204" s="26" t="s">
        <v>39</v>
      </c>
      <c r="D204" s="27">
        <f>D205</f>
        <v>10</v>
      </c>
    </row>
    <row r="205" spans="1:4">
      <c r="A205" s="39"/>
      <c r="B205" s="39">
        <v>200</v>
      </c>
      <c r="C205" s="26" t="s">
        <v>354</v>
      </c>
      <c r="D205" s="27">
        <v>10</v>
      </c>
    </row>
    <row r="206" spans="1:4">
      <c r="A206" s="39" t="s">
        <v>222</v>
      </c>
      <c r="B206" s="39"/>
      <c r="C206" s="26" t="s">
        <v>97</v>
      </c>
      <c r="D206" s="27">
        <f>D207</f>
        <v>1700</v>
      </c>
    </row>
    <row r="207" spans="1:4">
      <c r="A207" s="39" t="s">
        <v>224</v>
      </c>
      <c r="B207" s="39"/>
      <c r="C207" s="26" t="s">
        <v>223</v>
      </c>
      <c r="D207" s="27">
        <f>D208+D210</f>
        <v>1700</v>
      </c>
    </row>
    <row r="208" spans="1:4">
      <c r="A208" s="39" t="s">
        <v>279</v>
      </c>
      <c r="B208" s="39"/>
      <c r="C208" s="26" t="s">
        <v>40</v>
      </c>
      <c r="D208" s="27">
        <f>D209</f>
        <v>1500</v>
      </c>
    </row>
    <row r="209" spans="1:4">
      <c r="A209" s="39"/>
      <c r="B209" s="39">
        <v>200</v>
      </c>
      <c r="C209" s="26" t="s">
        <v>354</v>
      </c>
      <c r="D209" s="27">
        <v>1500</v>
      </c>
    </row>
    <row r="210" spans="1:4">
      <c r="A210" s="39" t="s">
        <v>280</v>
      </c>
      <c r="B210" s="39"/>
      <c r="C210" s="26" t="s">
        <v>41</v>
      </c>
      <c r="D210" s="27">
        <f>D211</f>
        <v>200</v>
      </c>
    </row>
    <row r="211" spans="1:4">
      <c r="A211" s="39"/>
      <c r="B211" s="39">
        <v>200</v>
      </c>
      <c r="C211" s="26" t="s">
        <v>354</v>
      </c>
      <c r="D211" s="27">
        <v>200</v>
      </c>
    </row>
    <row r="212" spans="1:4">
      <c r="A212" s="39" t="s">
        <v>225</v>
      </c>
      <c r="B212" s="39"/>
      <c r="C212" s="26" t="s">
        <v>98</v>
      </c>
      <c r="D212" s="27">
        <f>D213</f>
        <v>135</v>
      </c>
    </row>
    <row r="213" spans="1:4">
      <c r="A213" s="39" t="s">
        <v>226</v>
      </c>
      <c r="B213" s="39"/>
      <c r="C213" s="26" t="s">
        <v>255</v>
      </c>
      <c r="D213" s="27">
        <f>D214+D216</f>
        <v>135</v>
      </c>
    </row>
    <row r="214" spans="1:4">
      <c r="A214" s="39" t="s">
        <v>281</v>
      </c>
      <c r="B214" s="39"/>
      <c r="C214" s="26" t="s">
        <v>42</v>
      </c>
      <c r="D214" s="27">
        <f>D215</f>
        <v>130</v>
      </c>
    </row>
    <row r="215" spans="1:4">
      <c r="A215" s="39"/>
      <c r="B215" s="39">
        <v>200</v>
      </c>
      <c r="C215" s="26" t="s">
        <v>354</v>
      </c>
      <c r="D215" s="27">
        <v>130</v>
      </c>
    </row>
    <row r="216" spans="1:4" ht="25.5">
      <c r="A216" s="39" t="s">
        <v>282</v>
      </c>
      <c r="B216" s="39"/>
      <c r="C216" s="26" t="s">
        <v>43</v>
      </c>
      <c r="D216" s="27">
        <f>D217</f>
        <v>5</v>
      </c>
    </row>
    <row r="217" spans="1:4">
      <c r="A217" s="39"/>
      <c r="B217" s="39">
        <v>200</v>
      </c>
      <c r="C217" s="26" t="s">
        <v>354</v>
      </c>
      <c r="D217" s="27">
        <v>5</v>
      </c>
    </row>
    <row r="218" spans="1:4">
      <c r="A218" s="28" t="s">
        <v>227</v>
      </c>
      <c r="B218" s="28"/>
      <c r="C218" s="41" t="s">
        <v>99</v>
      </c>
      <c r="D218" s="38">
        <f>D219</f>
        <v>3700</v>
      </c>
    </row>
    <row r="219" spans="1:4" ht="25.5">
      <c r="A219" s="39" t="s">
        <v>228</v>
      </c>
      <c r="B219" s="39"/>
      <c r="C219" s="26" t="s">
        <v>100</v>
      </c>
      <c r="D219" s="27">
        <f>D220</f>
        <v>3700</v>
      </c>
    </row>
    <row r="220" spans="1:4" ht="25.5">
      <c r="A220" s="39" t="s">
        <v>230</v>
      </c>
      <c r="B220" s="39"/>
      <c r="C220" s="26" t="s">
        <v>229</v>
      </c>
      <c r="D220" s="27">
        <f>D221+D223</f>
        <v>3700</v>
      </c>
    </row>
    <row r="221" spans="1:4" ht="25.5">
      <c r="A221" s="39" t="s">
        <v>408</v>
      </c>
      <c r="B221" s="39"/>
      <c r="C221" s="26" t="s">
        <v>409</v>
      </c>
      <c r="D221" s="27">
        <f>D222</f>
        <v>3680</v>
      </c>
    </row>
    <row r="222" spans="1:4" ht="25.5">
      <c r="A222" s="39"/>
      <c r="B222" s="39">
        <v>400</v>
      </c>
      <c r="C222" s="43" t="s">
        <v>263</v>
      </c>
      <c r="D222" s="27">
        <v>3680</v>
      </c>
    </row>
    <row r="223" spans="1:4" ht="38.25">
      <c r="A223" s="39" t="s">
        <v>410</v>
      </c>
      <c r="B223" s="39"/>
      <c r="C223" s="43" t="s">
        <v>411</v>
      </c>
      <c r="D223" s="27">
        <f>D224</f>
        <v>20</v>
      </c>
    </row>
    <row r="224" spans="1:4">
      <c r="A224" s="39"/>
      <c r="B224" s="39">
        <v>200</v>
      </c>
      <c r="C224" s="26" t="s">
        <v>354</v>
      </c>
      <c r="D224" s="27">
        <v>20</v>
      </c>
    </row>
    <row r="225" spans="1:4">
      <c r="A225" s="28" t="s">
        <v>231</v>
      </c>
      <c r="B225" s="28"/>
      <c r="C225" s="41" t="s">
        <v>101</v>
      </c>
      <c r="D225" s="38">
        <f t="shared" ref="D225" si="1">D226</f>
        <v>850</v>
      </c>
    </row>
    <row r="226" spans="1:4">
      <c r="A226" s="39" t="s">
        <v>232</v>
      </c>
      <c r="B226" s="39"/>
      <c r="C226" s="26" t="s">
        <v>102</v>
      </c>
      <c r="D226" s="27">
        <f>D227</f>
        <v>850</v>
      </c>
    </row>
    <row r="227" spans="1:4">
      <c r="A227" s="39" t="s">
        <v>234</v>
      </c>
      <c r="B227" s="39"/>
      <c r="C227" s="26" t="s">
        <v>233</v>
      </c>
      <c r="D227" s="27">
        <f>D228</f>
        <v>850</v>
      </c>
    </row>
    <row r="228" spans="1:4" ht="25.5">
      <c r="A228" s="39" t="s">
        <v>369</v>
      </c>
      <c r="B228" s="39"/>
      <c r="C228" s="26" t="s">
        <v>46</v>
      </c>
      <c r="D228" s="27">
        <f>D229</f>
        <v>850</v>
      </c>
    </row>
    <row r="229" spans="1:4">
      <c r="A229" s="39"/>
      <c r="B229" s="39">
        <v>300</v>
      </c>
      <c r="C229" s="43" t="s">
        <v>262</v>
      </c>
      <c r="D229" s="27">
        <v>850</v>
      </c>
    </row>
    <row r="230" spans="1:4" ht="25.5">
      <c r="A230" s="28" t="s">
        <v>235</v>
      </c>
      <c r="B230" s="28"/>
      <c r="C230" s="41" t="s">
        <v>106</v>
      </c>
      <c r="D230" s="38">
        <f>D231</f>
        <v>1183.934</v>
      </c>
    </row>
    <row r="231" spans="1:4">
      <c r="A231" s="39" t="s">
        <v>412</v>
      </c>
      <c r="B231" s="39"/>
      <c r="C231" s="26" t="s">
        <v>47</v>
      </c>
      <c r="D231" s="27">
        <f>D232</f>
        <v>1183.934</v>
      </c>
    </row>
    <row r="232" spans="1:4">
      <c r="A232" s="39"/>
      <c r="B232" s="39">
        <v>200</v>
      </c>
      <c r="C232" s="26" t="s">
        <v>354</v>
      </c>
      <c r="D232" s="27">
        <v>1183.934</v>
      </c>
    </row>
    <row r="233" spans="1:4" ht="25.5">
      <c r="A233" s="28" t="s">
        <v>236</v>
      </c>
      <c r="B233" s="28"/>
      <c r="C233" s="41" t="s">
        <v>103</v>
      </c>
      <c r="D233" s="38">
        <f t="shared" ref="D233" si="2">SUM(D234)</f>
        <v>200</v>
      </c>
    </row>
    <row r="234" spans="1:4" ht="25.5">
      <c r="A234" s="39" t="s">
        <v>237</v>
      </c>
      <c r="B234" s="39"/>
      <c r="C234" s="26" t="s">
        <v>104</v>
      </c>
      <c r="D234" s="27">
        <f>D235</f>
        <v>200</v>
      </c>
    </row>
    <row r="235" spans="1:4" ht="25.5">
      <c r="A235" s="39" t="s">
        <v>239</v>
      </c>
      <c r="B235" s="39"/>
      <c r="C235" s="26" t="s">
        <v>238</v>
      </c>
      <c r="D235" s="27">
        <f>D236</f>
        <v>200</v>
      </c>
    </row>
    <row r="236" spans="1:4" ht="25.5">
      <c r="A236" s="39" t="s">
        <v>283</v>
      </c>
      <c r="B236" s="39"/>
      <c r="C236" s="26" t="s">
        <v>48</v>
      </c>
      <c r="D236" s="27">
        <f>D237</f>
        <v>200</v>
      </c>
    </row>
    <row r="237" spans="1:4" ht="25.5">
      <c r="A237" s="39"/>
      <c r="B237" s="39">
        <v>600</v>
      </c>
      <c r="C237" s="43" t="s">
        <v>260</v>
      </c>
      <c r="D237" s="27">
        <v>200</v>
      </c>
    </row>
    <row r="238" spans="1:4" ht="13.5" customHeight="1">
      <c r="A238" s="28" t="s">
        <v>358</v>
      </c>
      <c r="B238" s="39"/>
      <c r="C238" s="41" t="s">
        <v>359</v>
      </c>
      <c r="D238" s="38">
        <f>D239+D241</f>
        <v>1020</v>
      </c>
    </row>
    <row r="239" spans="1:4" ht="13.5" customHeight="1">
      <c r="A239" s="39" t="s">
        <v>360</v>
      </c>
      <c r="B239" s="39"/>
      <c r="C239" s="26" t="s">
        <v>44</v>
      </c>
      <c r="D239" s="27">
        <f>D240</f>
        <v>350</v>
      </c>
    </row>
    <row r="240" spans="1:4" ht="13.5" customHeight="1">
      <c r="A240" s="39"/>
      <c r="B240" s="39">
        <v>200</v>
      </c>
      <c r="C240" s="26" t="s">
        <v>354</v>
      </c>
      <c r="D240" s="27">
        <v>350</v>
      </c>
    </row>
    <row r="241" spans="1:4" ht="13.5" customHeight="1">
      <c r="A241" s="39" t="s">
        <v>361</v>
      </c>
      <c r="B241" s="39"/>
      <c r="C241" s="26" t="s">
        <v>45</v>
      </c>
      <c r="D241" s="27">
        <f>SUM(D242:D243)</f>
        <v>670</v>
      </c>
    </row>
    <row r="242" spans="1:4">
      <c r="A242" s="39"/>
      <c r="B242" s="39">
        <v>200</v>
      </c>
      <c r="C242" s="26" t="s">
        <v>354</v>
      </c>
      <c r="D242" s="27">
        <v>600</v>
      </c>
    </row>
    <row r="243" spans="1:4">
      <c r="A243" s="39"/>
      <c r="B243" s="39">
        <v>800</v>
      </c>
      <c r="C243" s="40" t="s">
        <v>259</v>
      </c>
      <c r="D243" s="27">
        <v>70</v>
      </c>
    </row>
    <row r="244" spans="1:4" ht="13.5" customHeight="1">
      <c r="A244" s="28" t="s">
        <v>363</v>
      </c>
      <c r="B244" s="28"/>
      <c r="C244" s="41" t="s">
        <v>371</v>
      </c>
      <c r="D244" s="38">
        <f>D245+D247</f>
        <v>200</v>
      </c>
    </row>
    <row r="245" spans="1:4">
      <c r="A245" s="39" t="s">
        <v>362</v>
      </c>
      <c r="B245" s="39"/>
      <c r="C245" s="26" t="s">
        <v>364</v>
      </c>
      <c r="D245" s="27">
        <f>D246</f>
        <v>150</v>
      </c>
    </row>
    <row r="246" spans="1:4">
      <c r="A246" s="39"/>
      <c r="B246" s="39">
        <v>200</v>
      </c>
      <c r="C246" s="26" t="s">
        <v>354</v>
      </c>
      <c r="D246" s="27">
        <v>150</v>
      </c>
    </row>
    <row r="247" spans="1:4">
      <c r="A247" s="39" t="s">
        <v>413</v>
      </c>
      <c r="B247" s="39"/>
      <c r="C247" s="26" t="s">
        <v>414</v>
      </c>
      <c r="D247" s="27">
        <f>D248</f>
        <v>50</v>
      </c>
    </row>
    <row r="248" spans="1:4">
      <c r="A248" s="39"/>
      <c r="B248" s="39">
        <v>200</v>
      </c>
      <c r="C248" s="26" t="s">
        <v>354</v>
      </c>
      <c r="D248" s="27">
        <v>50</v>
      </c>
    </row>
    <row r="249" spans="1:4" ht="38.25">
      <c r="A249" s="28" t="s">
        <v>365</v>
      </c>
      <c r="B249" s="28"/>
      <c r="C249" s="41" t="s">
        <v>368</v>
      </c>
      <c r="D249" s="38">
        <f>D250</f>
        <v>15</v>
      </c>
    </row>
    <row r="250" spans="1:4" ht="25.5">
      <c r="A250" s="39" t="s">
        <v>366</v>
      </c>
      <c r="B250" s="39"/>
      <c r="C250" s="26" t="s">
        <v>367</v>
      </c>
      <c r="D250" s="27">
        <f>D251</f>
        <v>15</v>
      </c>
    </row>
    <row r="251" spans="1:4">
      <c r="A251" s="39"/>
      <c r="B251" s="39">
        <v>200</v>
      </c>
      <c r="C251" s="26" t="s">
        <v>354</v>
      </c>
      <c r="D251" s="27">
        <v>15</v>
      </c>
    </row>
    <row r="252" spans="1:4" ht="25.5">
      <c r="A252" s="28" t="s">
        <v>377</v>
      </c>
      <c r="B252" s="28"/>
      <c r="C252" s="41" t="s">
        <v>376</v>
      </c>
      <c r="D252" s="38">
        <f>D253+D255</f>
        <v>2600</v>
      </c>
    </row>
    <row r="253" spans="1:4">
      <c r="A253" s="39" t="s">
        <v>378</v>
      </c>
      <c r="B253" s="39"/>
      <c r="C253" s="26" t="s">
        <v>60</v>
      </c>
      <c r="D253" s="27">
        <f>D254</f>
        <v>400</v>
      </c>
    </row>
    <row r="254" spans="1:4">
      <c r="A254" s="39"/>
      <c r="B254" s="39">
        <v>200</v>
      </c>
      <c r="C254" s="26" t="s">
        <v>354</v>
      </c>
      <c r="D254" s="27">
        <v>400</v>
      </c>
    </row>
    <row r="255" spans="1:4" ht="25.5">
      <c r="A255" s="39" t="s">
        <v>379</v>
      </c>
      <c r="B255" s="39"/>
      <c r="C255" s="26" t="s">
        <v>61</v>
      </c>
      <c r="D255" s="27">
        <f>D256</f>
        <v>2200</v>
      </c>
    </row>
    <row r="256" spans="1:4">
      <c r="A256" s="39"/>
      <c r="B256" s="39">
        <v>200</v>
      </c>
      <c r="C256" s="26" t="s">
        <v>354</v>
      </c>
      <c r="D256" s="27">
        <v>2200</v>
      </c>
    </row>
    <row r="257" spans="1:4">
      <c r="A257" s="28" t="s">
        <v>240</v>
      </c>
      <c r="B257" s="28"/>
      <c r="C257" s="41" t="s">
        <v>105</v>
      </c>
      <c r="D257" s="38">
        <f>D258+D260+D262+D264+D268+D272+D276+D279+D281+D284+D286+D288+D290+D292+D294</f>
        <v>33702.645000000004</v>
      </c>
    </row>
    <row r="258" spans="1:4">
      <c r="A258" s="39" t="s">
        <v>241</v>
      </c>
      <c r="B258" s="39"/>
      <c r="C258" s="26" t="s">
        <v>49</v>
      </c>
      <c r="D258" s="27">
        <f>D259</f>
        <v>875.34</v>
      </c>
    </row>
    <row r="259" spans="1:4" ht="38.25">
      <c r="A259" s="39"/>
      <c r="B259" s="39">
        <v>100</v>
      </c>
      <c r="C259" s="43" t="s">
        <v>261</v>
      </c>
      <c r="D259" s="27">
        <v>875.34</v>
      </c>
    </row>
    <row r="260" spans="1:4">
      <c r="A260" s="39" t="s">
        <v>242</v>
      </c>
      <c r="B260" s="39"/>
      <c r="C260" s="26" t="s">
        <v>50</v>
      </c>
      <c r="D260" s="27">
        <f>D261</f>
        <v>875.34</v>
      </c>
    </row>
    <row r="261" spans="1:4" ht="38.25">
      <c r="A261" s="39"/>
      <c r="B261" s="39">
        <v>100</v>
      </c>
      <c r="C261" s="43" t="s">
        <v>261</v>
      </c>
      <c r="D261" s="27">
        <v>875.34</v>
      </c>
    </row>
    <row r="262" spans="1:4">
      <c r="A262" s="39" t="s">
        <v>243</v>
      </c>
      <c r="B262" s="39"/>
      <c r="C262" s="26" t="s">
        <v>51</v>
      </c>
      <c r="D262" s="27">
        <f>D263</f>
        <v>740.88</v>
      </c>
    </row>
    <row r="263" spans="1:4" ht="38.25">
      <c r="A263" s="39"/>
      <c r="B263" s="39">
        <v>100</v>
      </c>
      <c r="C263" s="43" t="s">
        <v>261</v>
      </c>
      <c r="D263" s="27">
        <v>740.88</v>
      </c>
    </row>
    <row r="264" spans="1:4" ht="25.5">
      <c r="A264" s="39" t="s">
        <v>245</v>
      </c>
      <c r="B264" s="39"/>
      <c r="C264" s="26" t="s">
        <v>52</v>
      </c>
      <c r="D264" s="27">
        <f>SUM(D265:D267)</f>
        <v>746.072</v>
      </c>
    </row>
    <row r="265" spans="1:4" ht="38.25">
      <c r="A265" s="39"/>
      <c r="B265" s="39">
        <v>100</v>
      </c>
      <c r="C265" s="43" t="s">
        <v>261</v>
      </c>
      <c r="D265" s="27">
        <v>222.75</v>
      </c>
    </row>
    <row r="266" spans="1:4">
      <c r="A266" s="39"/>
      <c r="B266" s="39">
        <v>200</v>
      </c>
      <c r="C266" s="26" t="s">
        <v>354</v>
      </c>
      <c r="D266" s="27">
        <v>520.322</v>
      </c>
    </row>
    <row r="267" spans="1:4">
      <c r="A267" s="39"/>
      <c r="B267" s="39">
        <v>800</v>
      </c>
      <c r="C267" s="40" t="s">
        <v>259</v>
      </c>
      <c r="D267" s="27">
        <v>3</v>
      </c>
    </row>
    <row r="268" spans="1:4" ht="25.5">
      <c r="A268" s="39" t="s">
        <v>246</v>
      </c>
      <c r="B268" s="39"/>
      <c r="C268" s="26" t="s">
        <v>53</v>
      </c>
      <c r="D268" s="27">
        <f>SUM(D269:D271)</f>
        <v>699.37799999999993</v>
      </c>
    </row>
    <row r="269" spans="1:4" ht="38.25">
      <c r="A269" s="39"/>
      <c r="B269" s="39">
        <v>100</v>
      </c>
      <c r="C269" s="43" t="s">
        <v>261</v>
      </c>
      <c r="D269" s="27">
        <v>530.5</v>
      </c>
    </row>
    <row r="270" spans="1:4">
      <c r="A270" s="39"/>
      <c r="B270" s="39">
        <v>200</v>
      </c>
      <c r="C270" s="26" t="s">
        <v>354</v>
      </c>
      <c r="D270" s="27">
        <v>167.87799999999999</v>
      </c>
    </row>
    <row r="271" spans="1:4">
      <c r="A271" s="39"/>
      <c r="B271" s="39">
        <v>800</v>
      </c>
      <c r="C271" s="40" t="s">
        <v>259</v>
      </c>
      <c r="D271" s="27">
        <v>1</v>
      </c>
    </row>
    <row r="272" spans="1:4" ht="25.5">
      <c r="A272" s="39" t="s">
        <v>247</v>
      </c>
      <c r="B272" s="39"/>
      <c r="C272" s="26" t="s">
        <v>54</v>
      </c>
      <c r="D272" s="27">
        <f>SUM(D273:D275)</f>
        <v>25049.1</v>
      </c>
    </row>
    <row r="273" spans="1:4" ht="38.25">
      <c r="A273" s="39"/>
      <c r="B273" s="39">
        <v>100</v>
      </c>
      <c r="C273" s="43" t="s">
        <v>261</v>
      </c>
      <c r="D273" s="27">
        <v>18728.439999999999</v>
      </c>
    </row>
    <row r="274" spans="1:4">
      <c r="A274" s="39"/>
      <c r="B274" s="39">
        <v>200</v>
      </c>
      <c r="C274" s="26" t="s">
        <v>354</v>
      </c>
      <c r="D274" s="27">
        <v>6120.66</v>
      </c>
    </row>
    <row r="275" spans="1:4">
      <c r="A275" s="39"/>
      <c r="B275" s="39">
        <v>800</v>
      </c>
      <c r="C275" s="40" t="s">
        <v>259</v>
      </c>
      <c r="D275" s="27">
        <v>200</v>
      </c>
    </row>
    <row r="276" spans="1:4">
      <c r="A276" s="39" t="s">
        <v>244</v>
      </c>
      <c r="B276" s="39"/>
      <c r="C276" s="26" t="s">
        <v>55</v>
      </c>
      <c r="D276" s="27">
        <f>SUM(D277:D278)</f>
        <v>977.5</v>
      </c>
    </row>
    <row r="277" spans="1:4" ht="38.25">
      <c r="A277" s="39"/>
      <c r="B277" s="39">
        <v>100</v>
      </c>
      <c r="C277" s="43" t="s">
        <v>261</v>
      </c>
      <c r="D277" s="27">
        <v>801.6</v>
      </c>
    </row>
    <row r="278" spans="1:4">
      <c r="A278" s="39"/>
      <c r="B278" s="39">
        <v>200</v>
      </c>
      <c r="C278" s="26" t="s">
        <v>354</v>
      </c>
      <c r="D278" s="27">
        <v>175.9</v>
      </c>
    </row>
    <row r="279" spans="1:4">
      <c r="A279" s="39" t="s">
        <v>248</v>
      </c>
      <c r="B279" s="39"/>
      <c r="C279" s="26" t="s">
        <v>56</v>
      </c>
      <c r="D279" s="27">
        <f>D280</f>
        <v>3000</v>
      </c>
    </row>
    <row r="280" spans="1:4">
      <c r="A280" s="39"/>
      <c r="B280" s="39">
        <v>800</v>
      </c>
      <c r="C280" s="40" t="s">
        <v>259</v>
      </c>
      <c r="D280" s="27">
        <v>3000</v>
      </c>
    </row>
    <row r="281" spans="1:4">
      <c r="A281" s="39" t="s">
        <v>249</v>
      </c>
      <c r="B281" s="39"/>
      <c r="C281" s="26" t="s">
        <v>57</v>
      </c>
      <c r="D281" s="27">
        <f>SUM(D282:D283)</f>
        <v>150</v>
      </c>
    </row>
    <row r="282" spans="1:4">
      <c r="A282" s="39"/>
      <c r="B282" s="39">
        <v>200</v>
      </c>
      <c r="C282" s="26" t="s">
        <v>354</v>
      </c>
      <c r="D282" s="27">
        <v>25</v>
      </c>
    </row>
    <row r="283" spans="1:4">
      <c r="A283" s="39"/>
      <c r="B283" s="39">
        <v>800</v>
      </c>
      <c r="C283" s="40" t="s">
        <v>259</v>
      </c>
      <c r="D283" s="27">
        <v>125</v>
      </c>
    </row>
    <row r="284" spans="1:4" ht="25.5">
      <c r="A284" s="39" t="s">
        <v>250</v>
      </c>
      <c r="B284" s="39"/>
      <c r="C284" s="26" t="s">
        <v>58</v>
      </c>
      <c r="D284" s="27">
        <f>D285</f>
        <v>262.83499999999998</v>
      </c>
    </row>
    <row r="285" spans="1:4">
      <c r="A285" s="39"/>
      <c r="B285" s="39">
        <v>300</v>
      </c>
      <c r="C285" s="43" t="s">
        <v>262</v>
      </c>
      <c r="D285" s="27">
        <v>262.83499999999998</v>
      </c>
    </row>
    <row r="286" spans="1:4">
      <c r="A286" s="39" t="s">
        <v>355</v>
      </c>
      <c r="B286" s="39"/>
      <c r="C286" s="26" t="s">
        <v>59</v>
      </c>
      <c r="D286" s="27">
        <f>D287</f>
        <v>5.4</v>
      </c>
    </row>
    <row r="287" spans="1:4">
      <c r="A287" s="39"/>
      <c r="B287" s="39">
        <v>200</v>
      </c>
      <c r="C287" s="26" t="s">
        <v>354</v>
      </c>
      <c r="D287" s="27">
        <v>5.4</v>
      </c>
    </row>
    <row r="288" spans="1:4" ht="25.5">
      <c r="A288" s="39" t="s">
        <v>251</v>
      </c>
      <c r="B288" s="39"/>
      <c r="C288" s="26" t="s">
        <v>62</v>
      </c>
      <c r="D288" s="27">
        <f>D289</f>
        <v>32</v>
      </c>
    </row>
    <row r="289" spans="1:4">
      <c r="A289" s="39"/>
      <c r="B289" s="39">
        <v>300</v>
      </c>
      <c r="C289" s="43" t="s">
        <v>262</v>
      </c>
      <c r="D289" s="27">
        <v>32</v>
      </c>
    </row>
    <row r="290" spans="1:4" ht="25.5">
      <c r="A290" s="39" t="s">
        <v>252</v>
      </c>
      <c r="B290" s="39"/>
      <c r="C290" s="26" t="s">
        <v>63</v>
      </c>
      <c r="D290" s="27">
        <f>D291</f>
        <v>51.5</v>
      </c>
    </row>
    <row r="291" spans="1:4">
      <c r="A291" s="39"/>
      <c r="B291" s="39">
        <v>300</v>
      </c>
      <c r="C291" s="43" t="s">
        <v>262</v>
      </c>
      <c r="D291" s="27">
        <v>51.5</v>
      </c>
    </row>
    <row r="292" spans="1:4" ht="25.5">
      <c r="A292" s="39" t="s">
        <v>383</v>
      </c>
      <c r="B292" s="39"/>
      <c r="C292" s="43" t="s">
        <v>384</v>
      </c>
      <c r="D292" s="27">
        <f>D293</f>
        <v>37.299999999999997</v>
      </c>
    </row>
    <row r="293" spans="1:4" ht="38.25">
      <c r="A293" s="39"/>
      <c r="B293" s="39">
        <v>100</v>
      </c>
      <c r="C293" s="43" t="s">
        <v>261</v>
      </c>
      <c r="D293" s="27">
        <v>37.299999999999997</v>
      </c>
    </row>
    <row r="294" spans="1:4">
      <c r="A294" s="39" t="s">
        <v>415</v>
      </c>
      <c r="B294" s="39"/>
      <c r="C294" s="43" t="s">
        <v>416</v>
      </c>
      <c r="D294" s="27">
        <f>D295</f>
        <v>200</v>
      </c>
    </row>
    <row r="295" spans="1:4">
      <c r="A295" s="39"/>
      <c r="B295" s="39">
        <v>200</v>
      </c>
      <c r="C295" s="26" t="s">
        <v>354</v>
      </c>
      <c r="D295" s="27">
        <v>200</v>
      </c>
    </row>
    <row r="296" spans="1:4" ht="16.5" customHeight="1">
      <c r="A296" s="28" t="s">
        <v>254</v>
      </c>
      <c r="B296" s="28"/>
      <c r="C296" s="45"/>
      <c r="D296" s="46">
        <f>D8+D21+D42+D52+D76+D81+D127+D153+D167+D185+D218+D225+D230+D233+D238+D244+D249+D252+D257</f>
        <v>238679.7</v>
      </c>
    </row>
    <row r="303" spans="1:4">
      <c r="C303" s="44"/>
    </row>
  </sheetData>
  <mergeCells count="1">
    <mergeCell ref="A5:D5"/>
  </mergeCells>
  <pageMargins left="0.19685039370078741" right="0.19685039370078741" top="0.35433070866141736" bottom="0.47244094488188981" header="0.43307086614173229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3"/>
  <sheetViews>
    <sheetView tabSelected="1" workbookViewId="0">
      <selection activeCell="C15" sqref="C15"/>
    </sheetView>
  </sheetViews>
  <sheetFormatPr defaultRowHeight="12.75"/>
  <cols>
    <col min="1" max="1" width="12.28515625" style="1" customWidth="1"/>
    <col min="2" max="2" width="6" style="1" customWidth="1"/>
    <col min="3" max="3" width="75.140625" style="1" customWidth="1"/>
    <col min="4" max="5" width="13.7109375" style="1" customWidth="1"/>
    <col min="6" max="16384" width="9.140625" style="1"/>
  </cols>
  <sheetData>
    <row r="1" spans="1:5" ht="14.25" customHeight="1">
      <c r="A1" s="24"/>
      <c r="B1" s="24"/>
      <c r="C1" s="24"/>
      <c r="D1" s="3"/>
      <c r="E1" s="3" t="s">
        <v>460</v>
      </c>
    </row>
    <row r="2" spans="1:5" ht="14.25" customHeight="1">
      <c r="A2" s="24"/>
      <c r="B2" s="24"/>
      <c r="C2" s="24"/>
      <c r="D2" s="3"/>
      <c r="E2" s="3" t="s">
        <v>256</v>
      </c>
    </row>
    <row r="3" spans="1:5" ht="14.25" customHeight="1">
      <c r="A3" s="24"/>
      <c r="B3" s="24"/>
      <c r="C3" s="24"/>
      <c r="D3" s="2"/>
      <c r="E3" s="2" t="s">
        <v>257</v>
      </c>
    </row>
    <row r="4" spans="1:5" ht="9" customHeight="1">
      <c r="A4" s="24"/>
      <c r="B4" s="24"/>
      <c r="C4" s="24"/>
      <c r="D4" s="2"/>
    </row>
    <row r="5" spans="1:5" ht="30" customHeight="1">
      <c r="A5" s="67" t="s">
        <v>461</v>
      </c>
      <c r="B5" s="67"/>
      <c r="C5" s="67"/>
      <c r="D5" s="67"/>
      <c r="E5" s="67"/>
    </row>
    <row r="6" spans="1:5" ht="8.25" customHeight="1">
      <c r="A6" s="25"/>
      <c r="B6" s="25"/>
      <c r="C6" s="25"/>
      <c r="D6" s="24"/>
    </row>
    <row r="7" spans="1:5" ht="19.5" customHeight="1">
      <c r="A7" s="35" t="s">
        <v>0</v>
      </c>
      <c r="B7" s="35" t="s">
        <v>258</v>
      </c>
      <c r="C7" s="35" t="s">
        <v>253</v>
      </c>
      <c r="D7" s="36">
        <v>2018</v>
      </c>
      <c r="E7" s="36">
        <v>2019</v>
      </c>
    </row>
    <row r="8" spans="1:5" ht="25.5">
      <c r="A8" s="28" t="s">
        <v>110</v>
      </c>
      <c r="B8" s="28"/>
      <c r="C8" s="37" t="s">
        <v>65</v>
      </c>
      <c r="D8" s="38">
        <f>D9+D17</f>
        <v>80</v>
      </c>
      <c r="E8" s="38">
        <f>E9+E17</f>
        <v>80</v>
      </c>
    </row>
    <row r="9" spans="1:5">
      <c r="A9" s="39" t="s">
        <v>111</v>
      </c>
      <c r="B9" s="39"/>
      <c r="C9" s="40" t="s">
        <v>66</v>
      </c>
      <c r="D9" s="27">
        <f>D10</f>
        <v>50</v>
      </c>
      <c r="E9" s="27">
        <f>E10</f>
        <v>50</v>
      </c>
    </row>
    <row r="10" spans="1:5" ht="25.5">
      <c r="A10" s="39" t="s">
        <v>113</v>
      </c>
      <c r="B10" s="39"/>
      <c r="C10" s="40" t="s">
        <v>112</v>
      </c>
      <c r="D10" s="27">
        <f>D11+D13+D15</f>
        <v>50</v>
      </c>
      <c r="E10" s="27">
        <f>E11+E13+E15</f>
        <v>50</v>
      </c>
    </row>
    <row r="11" spans="1:5" ht="51">
      <c r="A11" s="39" t="s">
        <v>114</v>
      </c>
      <c r="B11" s="39"/>
      <c r="C11" s="40" t="s">
        <v>370</v>
      </c>
      <c r="D11" s="27">
        <f>D12</f>
        <v>20</v>
      </c>
      <c r="E11" s="27">
        <f>E12</f>
        <v>20</v>
      </c>
    </row>
    <row r="12" spans="1:5">
      <c r="A12" s="39"/>
      <c r="B12" s="39">
        <v>800</v>
      </c>
      <c r="C12" s="40" t="s">
        <v>259</v>
      </c>
      <c r="D12" s="27">
        <v>20</v>
      </c>
      <c r="E12" s="27">
        <v>20</v>
      </c>
    </row>
    <row r="13" spans="1:5" ht="66.75" customHeight="1">
      <c r="A13" s="39" t="s">
        <v>115</v>
      </c>
      <c r="B13" s="39"/>
      <c r="C13" s="42" t="s">
        <v>372</v>
      </c>
      <c r="D13" s="27">
        <f>D14</f>
        <v>10</v>
      </c>
      <c r="E13" s="27">
        <f>E14</f>
        <v>10</v>
      </c>
    </row>
    <row r="14" spans="1:5">
      <c r="A14" s="39"/>
      <c r="B14" s="39">
        <v>800</v>
      </c>
      <c r="C14" s="40" t="s">
        <v>259</v>
      </c>
      <c r="D14" s="27">
        <v>10</v>
      </c>
      <c r="E14" s="27">
        <v>10</v>
      </c>
    </row>
    <row r="15" spans="1:5">
      <c r="A15" s="39" t="s">
        <v>116</v>
      </c>
      <c r="B15" s="39"/>
      <c r="C15" s="26" t="s">
        <v>1</v>
      </c>
      <c r="D15" s="27">
        <f>D16</f>
        <v>20</v>
      </c>
      <c r="E15" s="27">
        <f>E16</f>
        <v>20</v>
      </c>
    </row>
    <row r="16" spans="1:5">
      <c r="A16" s="39"/>
      <c r="B16" s="39">
        <v>200</v>
      </c>
      <c r="C16" s="26" t="s">
        <v>354</v>
      </c>
      <c r="D16" s="27">
        <v>20</v>
      </c>
      <c r="E16" s="27">
        <v>20</v>
      </c>
    </row>
    <row r="17" spans="1:5" ht="25.5">
      <c r="A17" s="39" t="s">
        <v>117</v>
      </c>
      <c r="B17" s="39"/>
      <c r="C17" s="26" t="s">
        <v>67</v>
      </c>
      <c r="D17" s="27">
        <f t="shared" ref="D17:E19" si="0">D18</f>
        <v>30</v>
      </c>
      <c r="E17" s="27">
        <f t="shared" si="0"/>
        <v>30</v>
      </c>
    </row>
    <row r="18" spans="1:5" ht="25.5">
      <c r="A18" s="39" t="s">
        <v>119</v>
      </c>
      <c r="B18" s="39"/>
      <c r="C18" s="26" t="s">
        <v>118</v>
      </c>
      <c r="D18" s="27">
        <f t="shared" si="0"/>
        <v>30</v>
      </c>
      <c r="E18" s="27">
        <f t="shared" si="0"/>
        <v>30</v>
      </c>
    </row>
    <row r="19" spans="1:5">
      <c r="A19" s="39" t="s">
        <v>120</v>
      </c>
      <c r="B19" s="39"/>
      <c r="C19" s="26" t="s">
        <v>2</v>
      </c>
      <c r="D19" s="27">
        <f t="shared" si="0"/>
        <v>30</v>
      </c>
      <c r="E19" s="27">
        <f t="shared" si="0"/>
        <v>30</v>
      </c>
    </row>
    <row r="20" spans="1:5">
      <c r="A20" s="39"/>
      <c r="B20" s="39">
        <v>200</v>
      </c>
      <c r="C20" s="26" t="s">
        <v>354</v>
      </c>
      <c r="D20" s="27">
        <v>30</v>
      </c>
      <c r="E20" s="27">
        <v>30</v>
      </c>
    </row>
    <row r="21" spans="1:5">
      <c r="A21" s="28" t="s">
        <v>121</v>
      </c>
      <c r="B21" s="28"/>
      <c r="C21" s="41" t="s">
        <v>68</v>
      </c>
      <c r="D21" s="38">
        <f>D22+D26+D30+D34+D38</f>
        <v>588.79999999999995</v>
      </c>
      <c r="E21" s="38">
        <f>E22+E26+E30+E34+E38</f>
        <v>588.79999999999995</v>
      </c>
    </row>
    <row r="22" spans="1:5" ht="25.5">
      <c r="A22" s="39" t="s">
        <v>122</v>
      </c>
      <c r="B22" s="39"/>
      <c r="C22" s="26" t="s">
        <v>69</v>
      </c>
      <c r="D22" s="27">
        <f t="shared" ref="D22:E24" si="1">D23</f>
        <v>373.8</v>
      </c>
      <c r="E22" s="27">
        <f t="shared" si="1"/>
        <v>373.8</v>
      </c>
    </row>
    <row r="23" spans="1:5" ht="25.5">
      <c r="A23" s="39" t="s">
        <v>124</v>
      </c>
      <c r="B23" s="39"/>
      <c r="C23" s="26" t="s">
        <v>123</v>
      </c>
      <c r="D23" s="27">
        <f t="shared" si="1"/>
        <v>373.8</v>
      </c>
      <c r="E23" s="27">
        <f t="shared" si="1"/>
        <v>373.8</v>
      </c>
    </row>
    <row r="24" spans="1:5">
      <c r="A24" s="39" t="s">
        <v>140</v>
      </c>
      <c r="B24" s="39"/>
      <c r="C24" s="26" t="s">
        <v>3</v>
      </c>
      <c r="D24" s="27">
        <f t="shared" si="1"/>
        <v>373.8</v>
      </c>
      <c r="E24" s="27">
        <f t="shared" si="1"/>
        <v>373.8</v>
      </c>
    </row>
    <row r="25" spans="1:5">
      <c r="A25" s="39"/>
      <c r="B25" s="39">
        <v>200</v>
      </c>
      <c r="C25" s="26" t="s">
        <v>354</v>
      </c>
      <c r="D25" s="27">
        <v>373.8</v>
      </c>
      <c r="E25" s="27">
        <v>373.8</v>
      </c>
    </row>
    <row r="26" spans="1:5" ht="25.5">
      <c r="A26" s="39" t="s">
        <v>125</v>
      </c>
      <c r="B26" s="39"/>
      <c r="C26" s="26" t="s">
        <v>70</v>
      </c>
      <c r="D26" s="27">
        <f t="shared" ref="D26:E28" si="2">D27</f>
        <v>80</v>
      </c>
      <c r="E26" s="27">
        <f t="shared" si="2"/>
        <v>80</v>
      </c>
    </row>
    <row r="27" spans="1:5" ht="25.5">
      <c r="A27" s="39" t="s">
        <v>127</v>
      </c>
      <c r="B27" s="39"/>
      <c r="C27" s="26" t="s">
        <v>126</v>
      </c>
      <c r="D27" s="27">
        <f t="shared" si="2"/>
        <v>80</v>
      </c>
      <c r="E27" s="27">
        <f t="shared" si="2"/>
        <v>80</v>
      </c>
    </row>
    <row r="28" spans="1:5" ht="25.5">
      <c r="A28" s="42" t="s">
        <v>141</v>
      </c>
      <c r="B28" s="42"/>
      <c r="C28" s="26" t="s">
        <v>4</v>
      </c>
      <c r="D28" s="27">
        <f t="shared" si="2"/>
        <v>80</v>
      </c>
      <c r="E28" s="27">
        <f t="shared" si="2"/>
        <v>80</v>
      </c>
    </row>
    <row r="29" spans="1:5">
      <c r="A29" s="42"/>
      <c r="B29" s="42">
        <v>200</v>
      </c>
      <c r="C29" s="26" t="s">
        <v>354</v>
      </c>
      <c r="D29" s="27">
        <v>80</v>
      </c>
      <c r="E29" s="27">
        <v>80</v>
      </c>
    </row>
    <row r="30" spans="1:5">
      <c r="A30" s="39" t="s">
        <v>128</v>
      </c>
      <c r="B30" s="39"/>
      <c r="C30" s="26" t="s">
        <v>71</v>
      </c>
      <c r="D30" s="27">
        <f t="shared" ref="D30:E32" si="3">D31</f>
        <v>40</v>
      </c>
      <c r="E30" s="27">
        <f t="shared" si="3"/>
        <v>40</v>
      </c>
    </row>
    <row r="31" spans="1:5" ht="25.5">
      <c r="A31" s="39" t="s">
        <v>130</v>
      </c>
      <c r="B31" s="39"/>
      <c r="C31" s="26" t="s">
        <v>129</v>
      </c>
      <c r="D31" s="27">
        <f t="shared" si="3"/>
        <v>40</v>
      </c>
      <c r="E31" s="27">
        <f t="shared" si="3"/>
        <v>40</v>
      </c>
    </row>
    <row r="32" spans="1:5" ht="25.5">
      <c r="A32" s="39" t="s">
        <v>142</v>
      </c>
      <c r="B32" s="39"/>
      <c r="C32" s="26" t="s">
        <v>5</v>
      </c>
      <c r="D32" s="27">
        <f t="shared" si="3"/>
        <v>40</v>
      </c>
      <c r="E32" s="27">
        <f t="shared" si="3"/>
        <v>40</v>
      </c>
    </row>
    <row r="33" spans="1:5">
      <c r="A33" s="39"/>
      <c r="B33" s="39">
        <v>200</v>
      </c>
      <c r="C33" s="26" t="s">
        <v>354</v>
      </c>
      <c r="D33" s="27">
        <v>40</v>
      </c>
      <c r="E33" s="27">
        <v>40</v>
      </c>
    </row>
    <row r="34" spans="1:5" ht="25.5">
      <c r="A34" s="39" t="s">
        <v>131</v>
      </c>
      <c r="B34" s="39"/>
      <c r="C34" s="26" t="s">
        <v>72</v>
      </c>
      <c r="D34" s="27">
        <f t="shared" ref="D34:E36" si="4">D35</f>
        <v>30</v>
      </c>
      <c r="E34" s="27">
        <f t="shared" si="4"/>
        <v>30</v>
      </c>
    </row>
    <row r="35" spans="1:5" ht="25.5">
      <c r="A35" s="39" t="s">
        <v>133</v>
      </c>
      <c r="B35" s="39"/>
      <c r="C35" s="26" t="s">
        <v>132</v>
      </c>
      <c r="D35" s="27">
        <f t="shared" si="4"/>
        <v>30</v>
      </c>
      <c r="E35" s="27">
        <f t="shared" si="4"/>
        <v>30</v>
      </c>
    </row>
    <row r="36" spans="1:5" ht="51">
      <c r="A36" s="39" t="s">
        <v>143</v>
      </c>
      <c r="B36" s="39"/>
      <c r="C36" s="40" t="s">
        <v>6</v>
      </c>
      <c r="D36" s="27">
        <f t="shared" si="4"/>
        <v>30</v>
      </c>
      <c r="E36" s="27">
        <f t="shared" si="4"/>
        <v>30</v>
      </c>
    </row>
    <row r="37" spans="1:5">
      <c r="A37" s="39"/>
      <c r="B37" s="39">
        <v>200</v>
      </c>
      <c r="C37" s="26" t="s">
        <v>354</v>
      </c>
      <c r="D37" s="27">
        <v>30</v>
      </c>
      <c r="E37" s="27">
        <v>30</v>
      </c>
    </row>
    <row r="38" spans="1:5">
      <c r="A38" s="39" t="s">
        <v>134</v>
      </c>
      <c r="B38" s="39"/>
      <c r="C38" s="40" t="s">
        <v>73</v>
      </c>
      <c r="D38" s="27">
        <f t="shared" ref="D38:E40" si="5">D39</f>
        <v>65</v>
      </c>
      <c r="E38" s="27">
        <f t="shared" si="5"/>
        <v>65</v>
      </c>
    </row>
    <row r="39" spans="1:5">
      <c r="A39" s="39" t="s">
        <v>136</v>
      </c>
      <c r="B39" s="39"/>
      <c r="C39" s="40" t="s">
        <v>135</v>
      </c>
      <c r="D39" s="27">
        <f t="shared" si="5"/>
        <v>65</v>
      </c>
      <c r="E39" s="27">
        <f t="shared" si="5"/>
        <v>65</v>
      </c>
    </row>
    <row r="40" spans="1:5" ht="38.25">
      <c r="A40" s="39" t="s">
        <v>144</v>
      </c>
      <c r="B40" s="39"/>
      <c r="C40" s="26" t="s">
        <v>7</v>
      </c>
      <c r="D40" s="27">
        <f t="shared" si="5"/>
        <v>65</v>
      </c>
      <c r="E40" s="27">
        <f t="shared" si="5"/>
        <v>65</v>
      </c>
    </row>
    <row r="41" spans="1:5" ht="25.5">
      <c r="A41" s="39"/>
      <c r="B41" s="39">
        <v>600</v>
      </c>
      <c r="C41" s="26" t="s">
        <v>260</v>
      </c>
      <c r="D41" s="27">
        <v>65</v>
      </c>
      <c r="E41" s="27">
        <v>65</v>
      </c>
    </row>
    <row r="42" spans="1:5" ht="25.5">
      <c r="A42" s="28" t="s">
        <v>137</v>
      </c>
      <c r="B42" s="28"/>
      <c r="C42" s="41" t="s">
        <v>74</v>
      </c>
      <c r="D42" s="38">
        <f>D43</f>
        <v>16958.940000000002</v>
      </c>
      <c r="E42" s="38">
        <f>E43</f>
        <v>15754.5</v>
      </c>
    </row>
    <row r="43" spans="1:5" ht="25.5">
      <c r="A43" s="39" t="s">
        <v>138</v>
      </c>
      <c r="B43" s="39"/>
      <c r="C43" s="26" t="s">
        <v>75</v>
      </c>
      <c r="D43" s="27">
        <f>D44+D47</f>
        <v>16958.940000000002</v>
      </c>
      <c r="E43" s="27">
        <f>E44+E47</f>
        <v>15754.5</v>
      </c>
    </row>
    <row r="44" spans="1:5" ht="25.5">
      <c r="A44" s="39" t="s">
        <v>139</v>
      </c>
      <c r="B44" s="39"/>
      <c r="C44" s="26" t="s">
        <v>145</v>
      </c>
      <c r="D44" s="27">
        <f>D45</f>
        <v>0</v>
      </c>
      <c r="E44" s="27">
        <f>E45</f>
        <v>15754.5</v>
      </c>
    </row>
    <row r="45" spans="1:5">
      <c r="A45" s="39" t="s">
        <v>458</v>
      </c>
      <c r="B45" s="39"/>
      <c r="C45" s="26" t="s">
        <v>459</v>
      </c>
      <c r="D45" s="27">
        <f>D46</f>
        <v>0</v>
      </c>
      <c r="E45" s="27">
        <f>E46</f>
        <v>15754.5</v>
      </c>
    </row>
    <row r="46" spans="1:5" ht="25.5">
      <c r="A46" s="39"/>
      <c r="B46" s="39">
        <v>600</v>
      </c>
      <c r="C46" s="26" t="s">
        <v>260</v>
      </c>
      <c r="D46" s="27">
        <v>0</v>
      </c>
      <c r="E46" s="1">
        <v>15754.5</v>
      </c>
    </row>
    <row r="47" spans="1:5">
      <c r="A47" s="39" t="s">
        <v>387</v>
      </c>
      <c r="B47" s="39"/>
      <c r="C47" s="26" t="s">
        <v>388</v>
      </c>
      <c r="D47" s="27">
        <f>D48+D50</f>
        <v>16958.940000000002</v>
      </c>
      <c r="E47" s="27">
        <f>E48+E50</f>
        <v>0</v>
      </c>
    </row>
    <row r="48" spans="1:5">
      <c r="A48" s="39" t="s">
        <v>389</v>
      </c>
      <c r="B48" s="39"/>
      <c r="C48" s="26" t="s">
        <v>391</v>
      </c>
      <c r="D48" s="27">
        <f>D49</f>
        <v>12719.2</v>
      </c>
      <c r="E48" s="27">
        <f>E49</f>
        <v>0</v>
      </c>
    </row>
    <row r="49" spans="1:5" ht="25.5">
      <c r="A49" s="39"/>
      <c r="B49" s="39">
        <v>600</v>
      </c>
      <c r="C49" s="26" t="s">
        <v>260</v>
      </c>
      <c r="D49" s="27">
        <v>12719.2</v>
      </c>
      <c r="E49" s="1">
        <v>0</v>
      </c>
    </row>
    <row r="50" spans="1:5">
      <c r="A50" s="39" t="s">
        <v>390</v>
      </c>
      <c r="B50" s="39"/>
      <c r="C50" s="26" t="s">
        <v>392</v>
      </c>
      <c r="D50" s="27">
        <f>D51</f>
        <v>4239.74</v>
      </c>
      <c r="E50" s="27">
        <f>E51</f>
        <v>0</v>
      </c>
    </row>
    <row r="51" spans="1:5" ht="25.5">
      <c r="A51" s="39"/>
      <c r="B51" s="39">
        <v>600</v>
      </c>
      <c r="C51" s="26" t="s">
        <v>260</v>
      </c>
      <c r="D51" s="27">
        <v>4239.74</v>
      </c>
      <c r="E51" s="1">
        <v>0</v>
      </c>
    </row>
    <row r="52" spans="1:5" ht="17.25" customHeight="1">
      <c r="A52" s="28" t="s">
        <v>146</v>
      </c>
      <c r="B52" s="28"/>
      <c r="C52" s="41" t="s">
        <v>76</v>
      </c>
      <c r="D52" s="38">
        <f>D53+D60+D70</f>
        <v>227.3</v>
      </c>
      <c r="E52" s="38">
        <f>E53+E60+E70</f>
        <v>227.3</v>
      </c>
    </row>
    <row r="53" spans="1:5" ht="25.5">
      <c r="A53" s="39" t="s">
        <v>147</v>
      </c>
      <c r="B53" s="39"/>
      <c r="C53" s="26" t="s">
        <v>77</v>
      </c>
      <c r="D53" s="27">
        <f>D54</f>
        <v>15</v>
      </c>
      <c r="E53" s="27">
        <f>E54</f>
        <v>15</v>
      </c>
    </row>
    <row r="54" spans="1:5" ht="25.5">
      <c r="A54" s="39" t="s">
        <v>149</v>
      </c>
      <c r="B54" s="39"/>
      <c r="C54" s="26" t="s">
        <v>148</v>
      </c>
      <c r="D54" s="27">
        <f>D55+D58</f>
        <v>15</v>
      </c>
      <c r="E54" s="27">
        <f>E55+E58</f>
        <v>15</v>
      </c>
    </row>
    <row r="55" spans="1:5">
      <c r="A55" s="39" t="s">
        <v>150</v>
      </c>
      <c r="B55" s="39"/>
      <c r="C55" s="26" t="s">
        <v>8</v>
      </c>
      <c r="D55" s="27">
        <f>D56+D57</f>
        <v>5</v>
      </c>
      <c r="E55" s="27">
        <f>E56+E57</f>
        <v>5</v>
      </c>
    </row>
    <row r="56" spans="1:5">
      <c r="A56" s="39"/>
      <c r="B56" s="39">
        <v>200</v>
      </c>
      <c r="C56" s="26" t="s">
        <v>354</v>
      </c>
      <c r="D56" s="27">
        <v>3</v>
      </c>
      <c r="E56" s="27">
        <v>3</v>
      </c>
    </row>
    <row r="57" spans="1:5" ht="25.5">
      <c r="A57" s="39"/>
      <c r="B57" s="39">
        <v>600</v>
      </c>
      <c r="C57" s="26" t="s">
        <v>260</v>
      </c>
      <c r="D57" s="27">
        <v>2</v>
      </c>
      <c r="E57" s="27">
        <v>2</v>
      </c>
    </row>
    <row r="58" spans="1:5">
      <c r="A58" s="39" t="s">
        <v>151</v>
      </c>
      <c r="B58" s="39"/>
      <c r="C58" s="26" t="s">
        <v>9</v>
      </c>
      <c r="D58" s="27">
        <f>D59</f>
        <v>10</v>
      </c>
      <c r="E58" s="27">
        <f>E59</f>
        <v>10</v>
      </c>
    </row>
    <row r="59" spans="1:5">
      <c r="A59" s="39"/>
      <c r="B59" s="39">
        <v>200</v>
      </c>
      <c r="C59" s="26" t="s">
        <v>354</v>
      </c>
      <c r="D59" s="27">
        <v>10</v>
      </c>
      <c r="E59" s="27">
        <v>10</v>
      </c>
    </row>
    <row r="60" spans="1:5">
      <c r="A60" s="39" t="s">
        <v>152</v>
      </c>
      <c r="B60" s="39"/>
      <c r="C60" s="26" t="s">
        <v>78</v>
      </c>
      <c r="D60" s="27">
        <f>D61</f>
        <v>182.3</v>
      </c>
      <c r="E60" s="27">
        <f>E61</f>
        <v>182.3</v>
      </c>
    </row>
    <row r="61" spans="1:5">
      <c r="A61" s="39" t="s">
        <v>154</v>
      </c>
      <c r="B61" s="39"/>
      <c r="C61" s="26" t="s">
        <v>153</v>
      </c>
      <c r="D61" s="27">
        <f>D62+D64+D66+D68</f>
        <v>182.3</v>
      </c>
      <c r="E61" s="27">
        <f>E62+E64+E66+E68</f>
        <v>182.3</v>
      </c>
    </row>
    <row r="62" spans="1:5">
      <c r="A62" s="39" t="s">
        <v>155</v>
      </c>
      <c r="B62" s="39"/>
      <c r="C62" s="26" t="s">
        <v>10</v>
      </c>
      <c r="D62" s="27">
        <f>D63</f>
        <v>135</v>
      </c>
      <c r="E62" s="27">
        <f>E63</f>
        <v>135</v>
      </c>
    </row>
    <row r="63" spans="1:5">
      <c r="A63" s="39"/>
      <c r="B63" s="39">
        <v>200</v>
      </c>
      <c r="C63" s="26" t="s">
        <v>354</v>
      </c>
      <c r="D63" s="27">
        <v>135</v>
      </c>
      <c r="E63" s="27">
        <v>135</v>
      </c>
    </row>
    <row r="64" spans="1:5" ht="25.5">
      <c r="A64" s="39" t="s">
        <v>156</v>
      </c>
      <c r="B64" s="39"/>
      <c r="C64" s="26" t="s">
        <v>11</v>
      </c>
      <c r="D64" s="27">
        <f>D65</f>
        <v>12</v>
      </c>
      <c r="E64" s="27">
        <f>E65</f>
        <v>12</v>
      </c>
    </row>
    <row r="65" spans="1:5">
      <c r="A65" s="39"/>
      <c r="B65" s="39">
        <v>200</v>
      </c>
      <c r="C65" s="26" t="s">
        <v>354</v>
      </c>
      <c r="D65" s="27">
        <v>12</v>
      </c>
      <c r="E65" s="27">
        <v>12</v>
      </c>
    </row>
    <row r="66" spans="1:5" ht="38.25">
      <c r="A66" s="39" t="s">
        <v>264</v>
      </c>
      <c r="B66" s="39"/>
      <c r="C66" s="26" t="s">
        <v>12</v>
      </c>
      <c r="D66" s="27">
        <f>D67</f>
        <v>33</v>
      </c>
      <c r="E66" s="27">
        <f>E67</f>
        <v>33</v>
      </c>
    </row>
    <row r="67" spans="1:5" ht="25.5">
      <c r="A67" s="39"/>
      <c r="B67" s="39">
        <v>600</v>
      </c>
      <c r="C67" s="43" t="s">
        <v>260</v>
      </c>
      <c r="D67" s="27">
        <v>33</v>
      </c>
      <c r="E67" s="27">
        <v>33</v>
      </c>
    </row>
    <row r="68" spans="1:5" ht="25.5">
      <c r="A68" s="39" t="s">
        <v>393</v>
      </c>
      <c r="B68" s="39"/>
      <c r="C68" s="43" t="s">
        <v>394</v>
      </c>
      <c r="D68" s="27">
        <f>D69</f>
        <v>2.2999999999999998</v>
      </c>
      <c r="E68" s="27">
        <f>E69</f>
        <v>2.2999999999999998</v>
      </c>
    </row>
    <row r="69" spans="1:5">
      <c r="A69" s="39"/>
      <c r="B69" s="39">
        <v>200</v>
      </c>
      <c r="C69" s="26" t="s">
        <v>354</v>
      </c>
      <c r="D69" s="27">
        <v>2.2999999999999998</v>
      </c>
      <c r="E69" s="27">
        <v>2.2999999999999998</v>
      </c>
    </row>
    <row r="70" spans="1:5" ht="25.5">
      <c r="A70" s="39" t="s">
        <v>157</v>
      </c>
      <c r="B70" s="39"/>
      <c r="C70" s="26" t="s">
        <v>107</v>
      </c>
      <c r="D70" s="27">
        <f>D71</f>
        <v>30</v>
      </c>
      <c r="E70" s="27">
        <f>E71</f>
        <v>30</v>
      </c>
    </row>
    <row r="71" spans="1:5" ht="25.5">
      <c r="A71" s="39" t="s">
        <v>159</v>
      </c>
      <c r="B71" s="39"/>
      <c r="C71" s="26" t="s">
        <v>158</v>
      </c>
      <c r="D71" s="27">
        <f>D72+D74</f>
        <v>30</v>
      </c>
      <c r="E71" s="27">
        <f>E72+E74</f>
        <v>30</v>
      </c>
    </row>
    <row r="72" spans="1:5" ht="38.25">
      <c r="A72" s="39" t="s">
        <v>160</v>
      </c>
      <c r="B72" s="39"/>
      <c r="C72" s="26" t="s">
        <v>108</v>
      </c>
      <c r="D72" s="27">
        <f>D73</f>
        <v>10</v>
      </c>
      <c r="E72" s="27">
        <f>E73</f>
        <v>10</v>
      </c>
    </row>
    <row r="73" spans="1:5">
      <c r="A73" s="39"/>
      <c r="B73" s="39">
        <v>200</v>
      </c>
      <c r="C73" s="26" t="s">
        <v>354</v>
      </c>
      <c r="D73" s="27">
        <v>10</v>
      </c>
      <c r="E73" s="27">
        <v>10</v>
      </c>
    </row>
    <row r="74" spans="1:5" ht="25.5">
      <c r="A74" s="39" t="s">
        <v>265</v>
      </c>
      <c r="B74" s="39"/>
      <c r="C74" s="26" t="s">
        <v>13</v>
      </c>
      <c r="D74" s="27">
        <f>D75</f>
        <v>20</v>
      </c>
      <c r="E74" s="27">
        <f>E75</f>
        <v>20</v>
      </c>
    </row>
    <row r="75" spans="1:5">
      <c r="A75" s="39"/>
      <c r="B75" s="39">
        <v>200</v>
      </c>
      <c r="C75" s="26" t="s">
        <v>354</v>
      </c>
      <c r="D75" s="27">
        <v>20</v>
      </c>
      <c r="E75" s="27">
        <v>20</v>
      </c>
    </row>
    <row r="76" spans="1:5" ht="25.5">
      <c r="A76" s="28" t="s">
        <v>161</v>
      </c>
      <c r="B76" s="28"/>
      <c r="C76" s="41" t="s">
        <v>79</v>
      </c>
      <c r="D76" s="38">
        <f t="shared" ref="D76:E79" si="6">D77</f>
        <v>40</v>
      </c>
      <c r="E76" s="38">
        <f t="shared" si="6"/>
        <v>40</v>
      </c>
    </row>
    <row r="77" spans="1:5" ht="25.5">
      <c r="A77" s="39" t="s">
        <v>162</v>
      </c>
      <c r="B77" s="39"/>
      <c r="C77" s="26" t="s">
        <v>80</v>
      </c>
      <c r="D77" s="27">
        <f t="shared" si="6"/>
        <v>40</v>
      </c>
      <c r="E77" s="27">
        <f t="shared" si="6"/>
        <v>40</v>
      </c>
    </row>
    <row r="78" spans="1:5" ht="25.5">
      <c r="A78" s="39" t="s">
        <v>164</v>
      </c>
      <c r="B78" s="39"/>
      <c r="C78" s="26" t="s">
        <v>163</v>
      </c>
      <c r="D78" s="27">
        <f t="shared" si="6"/>
        <v>40</v>
      </c>
      <c r="E78" s="27">
        <f t="shared" si="6"/>
        <v>40</v>
      </c>
    </row>
    <row r="79" spans="1:5" ht="25.5">
      <c r="A79" s="39" t="s">
        <v>266</v>
      </c>
      <c r="B79" s="39"/>
      <c r="C79" s="26" t="s">
        <v>14</v>
      </c>
      <c r="D79" s="27">
        <f t="shared" si="6"/>
        <v>40</v>
      </c>
      <c r="E79" s="27">
        <f t="shared" si="6"/>
        <v>40</v>
      </c>
    </row>
    <row r="80" spans="1:5">
      <c r="A80" s="39"/>
      <c r="B80" s="39">
        <v>200</v>
      </c>
      <c r="C80" s="26" t="s">
        <v>354</v>
      </c>
      <c r="D80" s="27">
        <v>40</v>
      </c>
      <c r="E80" s="27">
        <v>40</v>
      </c>
    </row>
    <row r="81" spans="1:5">
      <c r="A81" s="28" t="s">
        <v>165</v>
      </c>
      <c r="B81" s="28"/>
      <c r="C81" s="41" t="s">
        <v>81</v>
      </c>
      <c r="D81" s="38">
        <f>D82+D98+D117</f>
        <v>144750.79800000001</v>
      </c>
      <c r="E81" s="38">
        <f>E82+E98+E117</f>
        <v>144750.79800000001</v>
      </c>
    </row>
    <row r="82" spans="1:5">
      <c r="A82" s="39" t="s">
        <v>166</v>
      </c>
      <c r="B82" s="39"/>
      <c r="C82" s="26" t="s">
        <v>82</v>
      </c>
      <c r="D82" s="27">
        <f>D83</f>
        <v>55965.581000000006</v>
      </c>
      <c r="E82" s="27">
        <f>E83</f>
        <v>55965.581000000006</v>
      </c>
    </row>
    <row r="83" spans="1:5">
      <c r="A83" s="39" t="s">
        <v>168</v>
      </c>
      <c r="B83" s="39"/>
      <c r="C83" s="26" t="s">
        <v>167</v>
      </c>
      <c r="D83" s="27">
        <f>D84+D88+D91+D94+D96</f>
        <v>55965.581000000006</v>
      </c>
      <c r="E83" s="27">
        <f>E84+E88+E91+E94+E96</f>
        <v>55965.581000000006</v>
      </c>
    </row>
    <row r="84" spans="1:5" ht="25.5">
      <c r="A84" s="39" t="s">
        <v>169</v>
      </c>
      <c r="B84" s="39"/>
      <c r="C84" s="26" t="s">
        <v>15</v>
      </c>
      <c r="D84" s="27">
        <f>SUM(D85:D87)</f>
        <v>84.899999999999991</v>
      </c>
      <c r="E84" s="27">
        <f>SUM(E85:E87)</f>
        <v>84.899999999999991</v>
      </c>
    </row>
    <row r="85" spans="1:5">
      <c r="A85" s="39"/>
      <c r="B85" s="39">
        <v>200</v>
      </c>
      <c r="C85" s="26" t="s">
        <v>354</v>
      </c>
      <c r="D85" s="27">
        <v>0.60799999999999998</v>
      </c>
      <c r="E85" s="27">
        <v>0.60799999999999998</v>
      </c>
    </row>
    <row r="86" spans="1:5">
      <c r="A86" s="39"/>
      <c r="B86" s="39">
        <v>300</v>
      </c>
      <c r="C86" s="43" t="s">
        <v>262</v>
      </c>
      <c r="D86" s="27">
        <v>41.561999999999998</v>
      </c>
      <c r="E86" s="27">
        <v>41.561999999999998</v>
      </c>
    </row>
    <row r="87" spans="1:5" ht="25.5">
      <c r="A87" s="39"/>
      <c r="B87" s="39">
        <v>600</v>
      </c>
      <c r="C87" s="43" t="s">
        <v>260</v>
      </c>
      <c r="D87" s="27">
        <v>42.73</v>
      </c>
      <c r="E87" s="27">
        <v>42.73</v>
      </c>
    </row>
    <row r="88" spans="1:5">
      <c r="A88" s="39" t="s">
        <v>170</v>
      </c>
      <c r="B88" s="39"/>
      <c r="C88" s="26" t="s">
        <v>16</v>
      </c>
      <c r="D88" s="27">
        <f>SUM(D89:D90)</f>
        <v>1257.0999999999999</v>
      </c>
      <c r="E88" s="27">
        <f>SUM(E89:E90)</f>
        <v>1257.0999999999999</v>
      </c>
    </row>
    <row r="89" spans="1:5" ht="38.25">
      <c r="A89" s="39"/>
      <c r="B89" s="39">
        <v>100</v>
      </c>
      <c r="C89" s="43" t="s">
        <v>261</v>
      </c>
      <c r="D89" s="27">
        <v>18.600000000000001</v>
      </c>
      <c r="E89" s="27">
        <v>18.600000000000001</v>
      </c>
    </row>
    <row r="90" spans="1:5" ht="25.5">
      <c r="A90" s="39"/>
      <c r="B90" s="39">
        <v>600</v>
      </c>
      <c r="C90" s="43" t="s">
        <v>260</v>
      </c>
      <c r="D90" s="27">
        <v>1238.5</v>
      </c>
      <c r="E90" s="27">
        <v>1238.5</v>
      </c>
    </row>
    <row r="91" spans="1:5" ht="51">
      <c r="A91" s="39" t="s">
        <v>171</v>
      </c>
      <c r="B91" s="39"/>
      <c r="C91" s="26" t="s">
        <v>17</v>
      </c>
      <c r="D91" s="27">
        <f>SUM(D92:D93)</f>
        <v>1673.9</v>
      </c>
      <c r="E91" s="27">
        <f>SUM(E92:E93)</f>
        <v>1673.9</v>
      </c>
    </row>
    <row r="92" spans="1:5">
      <c r="A92" s="39"/>
      <c r="B92" s="39">
        <v>300</v>
      </c>
      <c r="C92" s="43" t="s">
        <v>262</v>
      </c>
      <c r="D92" s="27">
        <v>400</v>
      </c>
      <c r="E92" s="27">
        <v>400</v>
      </c>
    </row>
    <row r="93" spans="1:5" ht="25.5">
      <c r="A93" s="39"/>
      <c r="B93" s="39">
        <v>600</v>
      </c>
      <c r="C93" s="43" t="s">
        <v>260</v>
      </c>
      <c r="D93" s="27">
        <v>1273.9000000000001</v>
      </c>
      <c r="E93" s="27">
        <v>1273.9000000000001</v>
      </c>
    </row>
    <row r="94" spans="1:5" ht="38.25">
      <c r="A94" s="39" t="s">
        <v>172</v>
      </c>
      <c r="B94" s="39"/>
      <c r="C94" s="26" t="s">
        <v>18</v>
      </c>
      <c r="D94" s="27">
        <f>D95</f>
        <v>30607.5</v>
      </c>
      <c r="E94" s="27">
        <f>E95</f>
        <v>30607.5</v>
      </c>
    </row>
    <row r="95" spans="1:5" ht="25.5">
      <c r="A95" s="39"/>
      <c r="B95" s="39">
        <v>600</v>
      </c>
      <c r="C95" s="43" t="s">
        <v>260</v>
      </c>
      <c r="D95" s="27">
        <v>30607.5</v>
      </c>
      <c r="E95" s="27">
        <v>30607.5</v>
      </c>
    </row>
    <row r="96" spans="1:5" ht="25.5">
      <c r="A96" s="39" t="s">
        <v>267</v>
      </c>
      <c r="B96" s="39"/>
      <c r="C96" s="26" t="s">
        <v>19</v>
      </c>
      <c r="D96" s="27">
        <f>D97</f>
        <v>22342.181</v>
      </c>
      <c r="E96" s="27">
        <f>E97</f>
        <v>22342.181</v>
      </c>
    </row>
    <row r="97" spans="1:5" ht="25.5">
      <c r="A97" s="39"/>
      <c r="B97" s="39">
        <v>600</v>
      </c>
      <c r="C97" s="43" t="s">
        <v>260</v>
      </c>
      <c r="D97" s="27">
        <v>22342.181</v>
      </c>
      <c r="E97" s="27">
        <v>22342.181</v>
      </c>
    </row>
    <row r="98" spans="1:5">
      <c r="A98" s="39" t="s">
        <v>173</v>
      </c>
      <c r="B98" s="39"/>
      <c r="C98" s="26" t="s">
        <v>83</v>
      </c>
      <c r="D98" s="27">
        <f>D99</f>
        <v>56317.62</v>
      </c>
      <c r="E98" s="27">
        <f>E99</f>
        <v>56317.62</v>
      </c>
    </row>
    <row r="99" spans="1:5" ht="25.5">
      <c r="A99" s="39" t="s">
        <v>175</v>
      </c>
      <c r="B99" s="39"/>
      <c r="C99" s="26" t="s">
        <v>174</v>
      </c>
      <c r="D99" s="27">
        <f>D100+D102+D104+D107+D110+D113+D115</f>
        <v>56317.62</v>
      </c>
      <c r="E99" s="27">
        <f>E100+E102+E104+E107+E110+E113+E115</f>
        <v>56317.62</v>
      </c>
    </row>
    <row r="100" spans="1:5" ht="38.25">
      <c r="A100" s="39" t="s">
        <v>176</v>
      </c>
      <c r="B100" s="39"/>
      <c r="C100" s="26" t="s">
        <v>284</v>
      </c>
      <c r="D100" s="27">
        <f>D101</f>
        <v>33113.1</v>
      </c>
      <c r="E100" s="27">
        <f>E101</f>
        <v>33113.1</v>
      </c>
    </row>
    <row r="101" spans="1:5" ht="25.5">
      <c r="A101" s="39"/>
      <c r="B101" s="39">
        <v>600</v>
      </c>
      <c r="C101" s="43" t="s">
        <v>260</v>
      </c>
      <c r="D101" s="27">
        <v>33113.1</v>
      </c>
      <c r="E101" s="27">
        <v>33113.1</v>
      </c>
    </row>
    <row r="102" spans="1:5">
      <c r="A102" s="39" t="s">
        <v>177</v>
      </c>
      <c r="B102" s="39"/>
      <c r="C102" s="26" t="s">
        <v>20</v>
      </c>
      <c r="D102" s="27">
        <f>D103</f>
        <v>1236.8</v>
      </c>
      <c r="E102" s="27">
        <f>E103</f>
        <v>1236.8</v>
      </c>
    </row>
    <row r="103" spans="1:5" ht="25.5">
      <c r="A103" s="39"/>
      <c r="B103" s="39">
        <v>600</v>
      </c>
      <c r="C103" s="43" t="s">
        <v>260</v>
      </c>
      <c r="D103" s="27">
        <v>1236.8</v>
      </c>
      <c r="E103" s="27">
        <v>1236.8</v>
      </c>
    </row>
    <row r="104" spans="1:5">
      <c r="A104" s="39" t="s">
        <v>178</v>
      </c>
      <c r="B104" s="39"/>
      <c r="C104" s="26" t="s">
        <v>16</v>
      </c>
      <c r="D104" s="27">
        <f>SUM(D105:D106)</f>
        <v>1298</v>
      </c>
      <c r="E104" s="27">
        <f>SUM(E105:E106)</f>
        <v>1298</v>
      </c>
    </row>
    <row r="105" spans="1:5" ht="38.25">
      <c r="A105" s="39"/>
      <c r="B105" s="39">
        <v>100</v>
      </c>
      <c r="C105" s="43" t="s">
        <v>261</v>
      </c>
      <c r="D105" s="27">
        <v>19.8</v>
      </c>
      <c r="E105" s="27">
        <v>19.8</v>
      </c>
    </row>
    <row r="106" spans="1:5" ht="25.5">
      <c r="A106" s="39"/>
      <c r="B106" s="39">
        <v>600</v>
      </c>
      <c r="C106" s="43" t="s">
        <v>260</v>
      </c>
      <c r="D106" s="27">
        <v>1278.2</v>
      </c>
      <c r="E106" s="27">
        <v>1278.2</v>
      </c>
    </row>
    <row r="107" spans="1:5" ht="38.25">
      <c r="A107" s="39" t="s">
        <v>179</v>
      </c>
      <c r="B107" s="39"/>
      <c r="C107" s="26" t="s">
        <v>21</v>
      </c>
      <c r="D107" s="27">
        <f>SUM(D108:D109)</f>
        <v>121.8</v>
      </c>
      <c r="E107" s="27">
        <f>SUM(E108:E109)</f>
        <v>121.8</v>
      </c>
    </row>
    <row r="108" spans="1:5" ht="38.25">
      <c r="A108" s="39"/>
      <c r="B108" s="39">
        <v>100</v>
      </c>
      <c r="C108" s="43" t="s">
        <v>261</v>
      </c>
      <c r="D108" s="27">
        <v>1.8</v>
      </c>
      <c r="E108" s="27">
        <v>1.8</v>
      </c>
    </row>
    <row r="109" spans="1:5">
      <c r="A109" s="39"/>
      <c r="B109" s="39">
        <v>300</v>
      </c>
      <c r="C109" s="43" t="s">
        <v>262</v>
      </c>
      <c r="D109" s="27">
        <v>120</v>
      </c>
      <c r="E109" s="27">
        <v>120</v>
      </c>
    </row>
    <row r="110" spans="1:5" ht="51">
      <c r="A110" s="39" t="s">
        <v>180</v>
      </c>
      <c r="B110" s="39"/>
      <c r="C110" s="26" t="s">
        <v>17</v>
      </c>
      <c r="D110" s="27">
        <f>SUM(D111:D112)</f>
        <v>1811.9</v>
      </c>
      <c r="E110" s="27">
        <f>SUM(E111:E112)</f>
        <v>1811.9</v>
      </c>
    </row>
    <row r="111" spans="1:5">
      <c r="A111" s="39"/>
      <c r="B111" s="39">
        <v>300</v>
      </c>
      <c r="C111" s="43" t="s">
        <v>262</v>
      </c>
      <c r="D111" s="27">
        <v>400</v>
      </c>
      <c r="E111" s="27">
        <v>400</v>
      </c>
    </row>
    <row r="112" spans="1:5" ht="25.5">
      <c r="A112" s="39"/>
      <c r="B112" s="39">
        <v>600</v>
      </c>
      <c r="C112" s="43" t="s">
        <v>260</v>
      </c>
      <c r="D112" s="27">
        <v>1411.9</v>
      </c>
      <c r="E112" s="27">
        <v>1411.9</v>
      </c>
    </row>
    <row r="113" spans="1:5" ht="38.25">
      <c r="A113" s="39" t="s">
        <v>181</v>
      </c>
      <c r="B113" s="39"/>
      <c r="C113" s="26" t="s">
        <v>22</v>
      </c>
      <c r="D113" s="27">
        <f>D114</f>
        <v>51.1</v>
      </c>
      <c r="E113" s="27">
        <f>E114</f>
        <v>51.1</v>
      </c>
    </row>
    <row r="114" spans="1:5" ht="25.5">
      <c r="A114" s="39"/>
      <c r="B114" s="39">
        <v>600</v>
      </c>
      <c r="C114" s="43" t="s">
        <v>260</v>
      </c>
      <c r="D114" s="27">
        <v>51.1</v>
      </c>
      <c r="E114" s="27">
        <v>51.1</v>
      </c>
    </row>
    <row r="115" spans="1:5" ht="38.25">
      <c r="A115" s="39" t="s">
        <v>182</v>
      </c>
      <c r="B115" s="39"/>
      <c r="C115" s="26" t="s">
        <v>23</v>
      </c>
      <c r="D115" s="27">
        <f>D116</f>
        <v>18684.919999999998</v>
      </c>
      <c r="E115" s="27">
        <f>E116</f>
        <v>18684.919999999998</v>
      </c>
    </row>
    <row r="116" spans="1:5" ht="25.5">
      <c r="A116" s="39"/>
      <c r="B116" s="39">
        <v>600</v>
      </c>
      <c r="C116" s="43" t="s">
        <v>260</v>
      </c>
      <c r="D116" s="27">
        <v>18684.919999999998</v>
      </c>
      <c r="E116" s="27">
        <v>18684.919999999998</v>
      </c>
    </row>
    <row r="117" spans="1:5">
      <c r="A117" s="39" t="s">
        <v>183</v>
      </c>
      <c r="B117" s="39"/>
      <c r="C117" s="26" t="s">
        <v>84</v>
      </c>
      <c r="D117" s="27">
        <f>D118</f>
        <v>32467.597000000002</v>
      </c>
      <c r="E117" s="27">
        <f>E118</f>
        <v>32467.597000000002</v>
      </c>
    </row>
    <row r="118" spans="1:5">
      <c r="A118" s="39" t="s">
        <v>185</v>
      </c>
      <c r="B118" s="39"/>
      <c r="C118" s="26" t="s">
        <v>184</v>
      </c>
      <c r="D118" s="27">
        <f>D119+D122+D125</f>
        <v>32467.597000000002</v>
      </c>
      <c r="E118" s="27">
        <f>E119+E122+E125</f>
        <v>32467.597000000002</v>
      </c>
    </row>
    <row r="119" spans="1:5" ht="51">
      <c r="A119" s="39" t="s">
        <v>186</v>
      </c>
      <c r="B119" s="39"/>
      <c r="C119" s="26" t="s">
        <v>17</v>
      </c>
      <c r="D119" s="27">
        <f>SUM(D120:D121)</f>
        <v>866.5</v>
      </c>
      <c r="E119" s="27">
        <f>SUM(E120:E121)</f>
        <v>866.5</v>
      </c>
    </row>
    <row r="120" spans="1:5">
      <c r="A120" s="39"/>
      <c r="B120" s="39">
        <v>300</v>
      </c>
      <c r="C120" s="43" t="s">
        <v>262</v>
      </c>
      <c r="D120" s="27">
        <v>200</v>
      </c>
      <c r="E120" s="27">
        <v>200</v>
      </c>
    </row>
    <row r="121" spans="1:5" ht="25.5">
      <c r="A121" s="39"/>
      <c r="B121" s="39">
        <v>600</v>
      </c>
      <c r="C121" s="43" t="s">
        <v>260</v>
      </c>
      <c r="D121" s="27">
        <v>666.5</v>
      </c>
      <c r="E121" s="27">
        <v>666.5</v>
      </c>
    </row>
    <row r="122" spans="1:5" ht="38.25">
      <c r="A122" s="39" t="s">
        <v>187</v>
      </c>
      <c r="B122" s="39"/>
      <c r="C122" s="26" t="s">
        <v>22</v>
      </c>
      <c r="D122" s="27">
        <f>SUM(D123:D124)</f>
        <v>53.769999999999996</v>
      </c>
      <c r="E122" s="27">
        <f>SUM(E123:E124)</f>
        <v>53.769999999999996</v>
      </c>
    </row>
    <row r="123" spans="1:5">
      <c r="A123" s="39"/>
      <c r="B123" s="39">
        <v>300</v>
      </c>
      <c r="C123" s="43" t="s">
        <v>262</v>
      </c>
      <c r="D123" s="27">
        <v>23.77</v>
      </c>
      <c r="E123" s="27">
        <v>23.77</v>
      </c>
    </row>
    <row r="124" spans="1:5" ht="25.5">
      <c r="A124" s="39"/>
      <c r="B124" s="39">
        <v>600</v>
      </c>
      <c r="C124" s="43" t="s">
        <v>260</v>
      </c>
      <c r="D124" s="27">
        <v>30</v>
      </c>
      <c r="E124" s="27">
        <v>30</v>
      </c>
    </row>
    <row r="125" spans="1:5" ht="25.5">
      <c r="A125" s="39" t="s">
        <v>271</v>
      </c>
      <c r="B125" s="39"/>
      <c r="C125" s="26" t="s">
        <v>24</v>
      </c>
      <c r="D125" s="27">
        <f>D126</f>
        <v>31547.327000000001</v>
      </c>
      <c r="E125" s="27">
        <f>E126</f>
        <v>31547.327000000001</v>
      </c>
    </row>
    <row r="126" spans="1:5" ht="25.5">
      <c r="A126" s="39"/>
      <c r="B126" s="39">
        <v>600</v>
      </c>
      <c r="C126" s="43" t="s">
        <v>260</v>
      </c>
      <c r="D126" s="27">
        <v>31547.327000000001</v>
      </c>
      <c r="E126" s="27">
        <v>31547.327000000001</v>
      </c>
    </row>
    <row r="127" spans="1:5">
      <c r="A127" s="28" t="s">
        <v>188</v>
      </c>
      <c r="B127" s="28"/>
      <c r="C127" s="41" t="s">
        <v>85</v>
      </c>
      <c r="D127" s="38">
        <f>D128+D136+D149</f>
        <v>7591.2000000000007</v>
      </c>
      <c r="E127" s="38">
        <f>E128+E136+E149</f>
        <v>7591.2000000000007</v>
      </c>
    </row>
    <row r="128" spans="1:5">
      <c r="A128" s="39" t="s">
        <v>189</v>
      </c>
      <c r="B128" s="39"/>
      <c r="C128" s="26" t="s">
        <v>86</v>
      </c>
      <c r="D128" s="27">
        <f>D129</f>
        <v>3272.8</v>
      </c>
      <c r="E128" s="27">
        <f>E129</f>
        <v>3272.8</v>
      </c>
    </row>
    <row r="129" spans="1:5">
      <c r="A129" s="39" t="s">
        <v>191</v>
      </c>
      <c r="B129" s="39"/>
      <c r="C129" s="26" t="s">
        <v>190</v>
      </c>
      <c r="D129" s="27">
        <f>D130+D133</f>
        <v>3272.8</v>
      </c>
      <c r="E129" s="27">
        <f>E130+E133</f>
        <v>3272.8</v>
      </c>
    </row>
    <row r="130" spans="1:5" ht="25.5">
      <c r="A130" s="39" t="s">
        <v>192</v>
      </c>
      <c r="B130" s="39"/>
      <c r="C130" s="26" t="s">
        <v>25</v>
      </c>
      <c r="D130" s="27">
        <f>SUM(D131:D132)</f>
        <v>1622.8</v>
      </c>
      <c r="E130" s="27">
        <f>SUM(E131:E132)</f>
        <v>1622.8</v>
      </c>
    </row>
    <row r="131" spans="1:5">
      <c r="A131" s="39"/>
      <c r="B131" s="39">
        <v>300</v>
      </c>
      <c r="C131" s="43" t="s">
        <v>262</v>
      </c>
      <c r="D131" s="27">
        <v>300</v>
      </c>
      <c r="E131" s="27">
        <v>300</v>
      </c>
    </row>
    <row r="132" spans="1:5" ht="25.5">
      <c r="A132" s="39"/>
      <c r="B132" s="39">
        <v>600</v>
      </c>
      <c r="C132" s="43" t="s">
        <v>260</v>
      </c>
      <c r="D132" s="27">
        <v>1322.8</v>
      </c>
      <c r="E132" s="27">
        <v>1322.8</v>
      </c>
    </row>
    <row r="133" spans="1:5" ht="25.5">
      <c r="A133" s="39" t="s">
        <v>272</v>
      </c>
      <c r="B133" s="39"/>
      <c r="C133" s="26" t="s">
        <v>26</v>
      </c>
      <c r="D133" s="27">
        <f>SUM(D134:D135)</f>
        <v>1650</v>
      </c>
      <c r="E133" s="27">
        <f>SUM(E134:E135)</f>
        <v>1650</v>
      </c>
    </row>
    <row r="134" spans="1:5">
      <c r="A134" s="39"/>
      <c r="B134" s="39">
        <v>200</v>
      </c>
      <c r="C134" s="26" t="s">
        <v>354</v>
      </c>
      <c r="D134" s="27">
        <v>650</v>
      </c>
      <c r="E134" s="27">
        <v>650</v>
      </c>
    </row>
    <row r="135" spans="1:5" ht="25.5">
      <c r="A135" s="39"/>
      <c r="B135" s="39">
        <v>600</v>
      </c>
      <c r="C135" s="43" t="s">
        <v>260</v>
      </c>
      <c r="D135" s="27">
        <v>1000</v>
      </c>
      <c r="E135" s="27">
        <v>1000</v>
      </c>
    </row>
    <row r="136" spans="1:5" ht="25.5">
      <c r="A136" s="39" t="s">
        <v>193</v>
      </c>
      <c r="B136" s="39"/>
      <c r="C136" s="26" t="s">
        <v>87</v>
      </c>
      <c r="D136" s="27">
        <f>D137</f>
        <v>4230.8</v>
      </c>
      <c r="E136" s="27">
        <f>E137</f>
        <v>4230.8</v>
      </c>
    </row>
    <row r="137" spans="1:5" ht="25.5">
      <c r="A137" s="39" t="s">
        <v>195</v>
      </c>
      <c r="B137" s="39"/>
      <c r="C137" s="26" t="s">
        <v>194</v>
      </c>
      <c r="D137" s="27">
        <f>D138+D142+D145+D147</f>
        <v>4230.8</v>
      </c>
      <c r="E137" s="27">
        <f>E138+E142+E145+E147</f>
        <v>4230.8</v>
      </c>
    </row>
    <row r="138" spans="1:5" ht="38.25">
      <c r="A138" s="39" t="s">
        <v>196</v>
      </c>
      <c r="B138" s="39"/>
      <c r="C138" s="26" t="s">
        <v>28</v>
      </c>
      <c r="D138" s="27">
        <f>SUM(D139:D141)</f>
        <v>1659.2</v>
      </c>
      <c r="E138" s="27">
        <f>SUM(E139:E141)</f>
        <v>1659.2</v>
      </c>
    </row>
    <row r="139" spans="1:5" ht="38.25">
      <c r="A139" s="39"/>
      <c r="B139" s="39">
        <v>100</v>
      </c>
      <c r="C139" s="43" t="s">
        <v>261</v>
      </c>
      <c r="D139" s="27">
        <v>46.4</v>
      </c>
      <c r="E139" s="27">
        <v>46.4</v>
      </c>
    </row>
    <row r="140" spans="1:5">
      <c r="A140" s="39"/>
      <c r="B140" s="39">
        <v>200</v>
      </c>
      <c r="C140" s="26" t="s">
        <v>354</v>
      </c>
      <c r="D140" s="27">
        <v>12.8</v>
      </c>
      <c r="E140" s="27">
        <v>12.8</v>
      </c>
    </row>
    <row r="141" spans="1:5">
      <c r="A141" s="39"/>
      <c r="B141" s="39">
        <v>300</v>
      </c>
      <c r="C141" s="43" t="s">
        <v>262</v>
      </c>
      <c r="D141" s="27">
        <v>1600</v>
      </c>
      <c r="E141" s="27">
        <v>1600</v>
      </c>
    </row>
    <row r="142" spans="1:5" ht="25.5">
      <c r="A142" s="39" t="s">
        <v>197</v>
      </c>
      <c r="B142" s="39"/>
      <c r="C142" s="26" t="s">
        <v>29</v>
      </c>
      <c r="D142" s="27">
        <f>SUM(D143:D144)</f>
        <v>1030.0999999999999</v>
      </c>
      <c r="E142" s="27">
        <f>SUM(E143:E144)</f>
        <v>1030.0999999999999</v>
      </c>
    </row>
    <row r="143" spans="1:5">
      <c r="A143" s="39"/>
      <c r="B143" s="39">
        <v>300</v>
      </c>
      <c r="C143" s="43" t="s">
        <v>262</v>
      </c>
      <c r="D143" s="27">
        <v>121.7</v>
      </c>
      <c r="E143" s="27">
        <v>121.7</v>
      </c>
    </row>
    <row r="144" spans="1:5" ht="25.5">
      <c r="A144" s="39"/>
      <c r="B144" s="39">
        <v>600</v>
      </c>
      <c r="C144" s="43" t="s">
        <v>260</v>
      </c>
      <c r="D144" s="27">
        <v>908.4</v>
      </c>
      <c r="E144" s="27">
        <v>908.4</v>
      </c>
    </row>
    <row r="145" spans="1:5" ht="25.5">
      <c r="A145" s="39" t="s">
        <v>198</v>
      </c>
      <c r="B145" s="39"/>
      <c r="C145" s="26" t="s">
        <v>30</v>
      </c>
      <c r="D145" s="27">
        <f>D146</f>
        <v>1041.5</v>
      </c>
      <c r="E145" s="27">
        <f>E146</f>
        <v>1041.5</v>
      </c>
    </row>
    <row r="146" spans="1:5" ht="25.5">
      <c r="A146" s="39"/>
      <c r="B146" s="39">
        <v>600</v>
      </c>
      <c r="C146" s="43" t="s">
        <v>260</v>
      </c>
      <c r="D146" s="27">
        <v>1041.5</v>
      </c>
      <c r="E146" s="73">
        <v>1041.5</v>
      </c>
    </row>
    <row r="147" spans="1:5" ht="25.5">
      <c r="A147" s="39" t="s">
        <v>400</v>
      </c>
      <c r="B147" s="39"/>
      <c r="C147" s="43" t="s">
        <v>401</v>
      </c>
      <c r="D147" s="27">
        <f>D148</f>
        <v>500</v>
      </c>
      <c r="E147" s="27">
        <f>E148</f>
        <v>500</v>
      </c>
    </row>
    <row r="148" spans="1:5" ht="25.5">
      <c r="A148" s="39"/>
      <c r="B148" s="39">
        <v>600</v>
      </c>
      <c r="C148" s="43" t="s">
        <v>260</v>
      </c>
      <c r="D148" s="27">
        <v>500</v>
      </c>
      <c r="E148" s="27">
        <v>500</v>
      </c>
    </row>
    <row r="149" spans="1:5">
      <c r="A149" s="39" t="s">
        <v>395</v>
      </c>
      <c r="B149" s="39"/>
      <c r="C149" s="43" t="s">
        <v>396</v>
      </c>
      <c r="D149" s="27">
        <f t="shared" ref="D149:E151" si="7">D150</f>
        <v>87.6</v>
      </c>
      <c r="E149" s="27">
        <f t="shared" si="7"/>
        <v>87.6</v>
      </c>
    </row>
    <row r="150" spans="1:5">
      <c r="A150" s="39" t="s">
        <v>398</v>
      </c>
      <c r="B150" s="39"/>
      <c r="C150" s="43" t="s">
        <v>397</v>
      </c>
      <c r="D150" s="27">
        <f t="shared" si="7"/>
        <v>87.6</v>
      </c>
      <c r="E150" s="27">
        <f t="shared" si="7"/>
        <v>87.6</v>
      </c>
    </row>
    <row r="151" spans="1:5">
      <c r="A151" s="39" t="s">
        <v>399</v>
      </c>
      <c r="B151" s="39"/>
      <c r="C151" s="26" t="s">
        <v>27</v>
      </c>
      <c r="D151" s="27">
        <f t="shared" si="7"/>
        <v>87.6</v>
      </c>
      <c r="E151" s="27">
        <f t="shared" si="7"/>
        <v>87.6</v>
      </c>
    </row>
    <row r="152" spans="1:5" ht="25.5">
      <c r="A152" s="39"/>
      <c r="B152" s="39">
        <v>600</v>
      </c>
      <c r="C152" s="43" t="s">
        <v>260</v>
      </c>
      <c r="D152" s="27">
        <v>87.6</v>
      </c>
      <c r="E152" s="27">
        <v>87.6</v>
      </c>
    </row>
    <row r="153" spans="1:5">
      <c r="A153" s="28" t="s">
        <v>199</v>
      </c>
      <c r="B153" s="28"/>
      <c r="C153" s="41" t="s">
        <v>88</v>
      </c>
      <c r="D153" s="38">
        <f>D154+D163</f>
        <v>739.55</v>
      </c>
      <c r="E153" s="38">
        <f>E154+E163</f>
        <v>739.55</v>
      </c>
    </row>
    <row r="154" spans="1:5">
      <c r="A154" s="39" t="s">
        <v>200</v>
      </c>
      <c r="B154" s="39"/>
      <c r="C154" s="26" t="s">
        <v>89</v>
      </c>
      <c r="D154" s="27">
        <f>D155</f>
        <v>554.54999999999995</v>
      </c>
      <c r="E154" s="27">
        <f>E155</f>
        <v>554.54999999999995</v>
      </c>
    </row>
    <row r="155" spans="1:5">
      <c r="A155" s="39" t="s">
        <v>202</v>
      </c>
      <c r="B155" s="39"/>
      <c r="C155" s="26" t="s">
        <v>201</v>
      </c>
      <c r="D155" s="27">
        <f>D156+D158+D160</f>
        <v>554.54999999999995</v>
      </c>
      <c r="E155" s="27">
        <f>E156+E158+E160</f>
        <v>554.54999999999995</v>
      </c>
    </row>
    <row r="156" spans="1:5">
      <c r="A156" s="39" t="s">
        <v>268</v>
      </c>
      <c r="B156" s="39"/>
      <c r="C156" s="26" t="s">
        <v>31</v>
      </c>
      <c r="D156" s="27">
        <f>D157</f>
        <v>321.39999999999998</v>
      </c>
      <c r="E156" s="27">
        <f>E157</f>
        <v>321.39999999999998</v>
      </c>
    </row>
    <row r="157" spans="1:5" ht="25.5">
      <c r="A157" s="39"/>
      <c r="B157" s="39">
        <v>600</v>
      </c>
      <c r="C157" s="43" t="s">
        <v>260</v>
      </c>
      <c r="D157" s="27">
        <v>321.39999999999998</v>
      </c>
      <c r="E157" s="27">
        <v>321.39999999999998</v>
      </c>
    </row>
    <row r="158" spans="1:5">
      <c r="A158" s="39" t="s">
        <v>269</v>
      </c>
      <c r="B158" s="39"/>
      <c r="C158" s="26" t="s">
        <v>32</v>
      </c>
      <c r="D158" s="27">
        <f>D159</f>
        <v>136.05000000000001</v>
      </c>
      <c r="E158" s="27">
        <f>E159</f>
        <v>136.05000000000001</v>
      </c>
    </row>
    <row r="159" spans="1:5">
      <c r="A159" s="39"/>
      <c r="B159" s="39">
        <v>200</v>
      </c>
      <c r="C159" s="26" t="s">
        <v>354</v>
      </c>
      <c r="D159" s="27">
        <v>136.05000000000001</v>
      </c>
      <c r="E159" s="27">
        <v>136.05000000000001</v>
      </c>
    </row>
    <row r="160" spans="1:5">
      <c r="A160" s="39" t="s">
        <v>273</v>
      </c>
      <c r="B160" s="39"/>
      <c r="C160" s="26" t="s">
        <v>33</v>
      </c>
      <c r="D160" s="27">
        <f>D161+D162</f>
        <v>97.1</v>
      </c>
      <c r="E160" s="27">
        <f>E161+E162</f>
        <v>97.1</v>
      </c>
    </row>
    <row r="161" spans="1:5">
      <c r="A161" s="39"/>
      <c r="B161" s="39">
        <v>200</v>
      </c>
      <c r="C161" s="26" t="s">
        <v>354</v>
      </c>
      <c r="D161" s="27">
        <v>58.1</v>
      </c>
      <c r="E161" s="27">
        <v>58.1</v>
      </c>
    </row>
    <row r="162" spans="1:5" ht="25.5">
      <c r="A162" s="39"/>
      <c r="B162" s="39">
        <v>600</v>
      </c>
      <c r="C162" s="43" t="s">
        <v>260</v>
      </c>
      <c r="D162" s="27">
        <v>39</v>
      </c>
      <c r="E162" s="27">
        <v>39</v>
      </c>
    </row>
    <row r="163" spans="1:5">
      <c r="A163" s="39" t="s">
        <v>203</v>
      </c>
      <c r="B163" s="39"/>
      <c r="C163" s="26" t="s">
        <v>90</v>
      </c>
      <c r="D163" s="27">
        <f t="shared" ref="D163:E165" si="8">D164</f>
        <v>185</v>
      </c>
      <c r="E163" s="27">
        <f t="shared" si="8"/>
        <v>185</v>
      </c>
    </row>
    <row r="164" spans="1:5">
      <c r="A164" s="39" t="s">
        <v>205</v>
      </c>
      <c r="B164" s="39"/>
      <c r="C164" s="26" t="s">
        <v>204</v>
      </c>
      <c r="D164" s="27">
        <f t="shared" si="8"/>
        <v>185</v>
      </c>
      <c r="E164" s="27">
        <f t="shared" si="8"/>
        <v>185</v>
      </c>
    </row>
    <row r="165" spans="1:5">
      <c r="A165" s="39" t="s">
        <v>274</v>
      </c>
      <c r="B165" s="39"/>
      <c r="C165" s="26" t="s">
        <v>31</v>
      </c>
      <c r="D165" s="27">
        <f t="shared" si="8"/>
        <v>185</v>
      </c>
      <c r="E165" s="27">
        <f t="shared" si="8"/>
        <v>185</v>
      </c>
    </row>
    <row r="166" spans="1:5" ht="25.5">
      <c r="A166" s="39"/>
      <c r="B166" s="39">
        <v>600</v>
      </c>
      <c r="C166" s="43" t="s">
        <v>260</v>
      </c>
      <c r="D166" s="27">
        <v>185</v>
      </c>
      <c r="E166" s="27">
        <v>185</v>
      </c>
    </row>
    <row r="167" spans="1:5">
      <c r="A167" s="28" t="s">
        <v>206</v>
      </c>
      <c r="B167" s="28"/>
      <c r="C167" s="41" t="s">
        <v>91</v>
      </c>
      <c r="D167" s="38">
        <f>D168+D175</f>
        <v>12890.322</v>
      </c>
      <c r="E167" s="38">
        <f>E168+E175</f>
        <v>12890.322</v>
      </c>
    </row>
    <row r="168" spans="1:5">
      <c r="A168" s="39" t="s">
        <v>207</v>
      </c>
      <c r="B168" s="39"/>
      <c r="C168" s="26" t="s">
        <v>92</v>
      </c>
      <c r="D168" s="27">
        <f>D169</f>
        <v>4356.16</v>
      </c>
      <c r="E168" s="27">
        <f>E169</f>
        <v>4356.16</v>
      </c>
    </row>
    <row r="169" spans="1:5" ht="25.5">
      <c r="A169" s="39" t="s">
        <v>210</v>
      </c>
      <c r="B169" s="39"/>
      <c r="C169" s="26" t="s">
        <v>209</v>
      </c>
      <c r="D169" s="27">
        <f>D170+D173</f>
        <v>4356.16</v>
      </c>
      <c r="E169" s="27">
        <f>E170+E173</f>
        <v>4356.16</v>
      </c>
    </row>
    <row r="170" spans="1:5" ht="38.25">
      <c r="A170" s="39" t="s">
        <v>208</v>
      </c>
      <c r="B170" s="39"/>
      <c r="C170" s="26" t="s">
        <v>34</v>
      </c>
      <c r="D170" s="27">
        <f>SUM(D171:D172)</f>
        <v>111.83</v>
      </c>
      <c r="E170" s="27">
        <f>SUM(E171:E172)</f>
        <v>111.83</v>
      </c>
    </row>
    <row r="171" spans="1:5">
      <c r="A171" s="39"/>
      <c r="B171" s="39">
        <v>300</v>
      </c>
      <c r="C171" s="43" t="s">
        <v>262</v>
      </c>
      <c r="D171" s="27">
        <v>10</v>
      </c>
      <c r="E171" s="27">
        <v>10</v>
      </c>
    </row>
    <row r="172" spans="1:5" ht="25.5">
      <c r="A172" s="39"/>
      <c r="B172" s="39">
        <v>600</v>
      </c>
      <c r="C172" s="43" t="s">
        <v>260</v>
      </c>
      <c r="D172" s="27">
        <v>101.83</v>
      </c>
      <c r="E172" s="27">
        <v>101.83</v>
      </c>
    </row>
    <row r="173" spans="1:5">
      <c r="A173" s="39" t="s">
        <v>275</v>
      </c>
      <c r="B173" s="39"/>
      <c r="C173" s="26" t="s">
        <v>35</v>
      </c>
      <c r="D173" s="27">
        <f>D174</f>
        <v>4244.33</v>
      </c>
      <c r="E173" s="27">
        <f>E174</f>
        <v>4244.33</v>
      </c>
    </row>
    <row r="174" spans="1:5" ht="25.5">
      <c r="A174" s="39"/>
      <c r="B174" s="39">
        <v>600</v>
      </c>
      <c r="C174" s="43" t="s">
        <v>260</v>
      </c>
      <c r="D174" s="27">
        <v>4244.33</v>
      </c>
      <c r="E174" s="27">
        <v>4244.33</v>
      </c>
    </row>
    <row r="175" spans="1:5" ht="25.5">
      <c r="A175" s="39" t="s">
        <v>211</v>
      </c>
      <c r="B175" s="39"/>
      <c r="C175" s="26" t="s">
        <v>93</v>
      </c>
      <c r="D175" s="27">
        <f>D176</f>
        <v>8534.1620000000003</v>
      </c>
      <c r="E175" s="27">
        <f>E176</f>
        <v>8534.1620000000003</v>
      </c>
    </row>
    <row r="176" spans="1:5" ht="25.5">
      <c r="A176" s="39" t="s">
        <v>213</v>
      </c>
      <c r="B176" s="39"/>
      <c r="C176" s="26" t="s">
        <v>212</v>
      </c>
      <c r="D176" s="27">
        <f>D177+D180+D183</f>
        <v>8534.1620000000003</v>
      </c>
      <c r="E176" s="27">
        <f>E177+E180+E183</f>
        <v>8534.1620000000003</v>
      </c>
    </row>
    <row r="177" spans="1:5" ht="40.5" customHeight="1">
      <c r="A177" s="39" t="s">
        <v>214</v>
      </c>
      <c r="B177" s="39"/>
      <c r="C177" s="26" t="s">
        <v>34</v>
      </c>
      <c r="D177" s="27">
        <f>SUM(D178:D179)</f>
        <v>69.900000000000006</v>
      </c>
      <c r="E177" s="27">
        <f>SUM(E178:E179)</f>
        <v>69.900000000000006</v>
      </c>
    </row>
    <row r="178" spans="1:5">
      <c r="A178" s="39"/>
      <c r="B178" s="39">
        <v>300</v>
      </c>
      <c r="C178" s="43" t="s">
        <v>262</v>
      </c>
      <c r="D178" s="27">
        <v>5</v>
      </c>
      <c r="E178" s="27">
        <v>5</v>
      </c>
    </row>
    <row r="179" spans="1:5" ht="25.5">
      <c r="A179" s="39"/>
      <c r="B179" s="39">
        <v>600</v>
      </c>
      <c r="C179" s="43" t="s">
        <v>260</v>
      </c>
      <c r="D179" s="27">
        <v>64.900000000000006</v>
      </c>
      <c r="E179" s="27">
        <v>64.900000000000006</v>
      </c>
    </row>
    <row r="180" spans="1:5">
      <c r="A180" s="39" t="s">
        <v>270</v>
      </c>
      <c r="B180" s="39"/>
      <c r="C180" s="26" t="s">
        <v>36</v>
      </c>
      <c r="D180" s="27">
        <f>SUM(D181:D182)</f>
        <v>801.5</v>
      </c>
      <c r="E180" s="27">
        <f>SUM(E181:E182)</f>
        <v>801.5</v>
      </c>
    </row>
    <row r="181" spans="1:5">
      <c r="A181" s="39"/>
      <c r="B181" s="39">
        <v>200</v>
      </c>
      <c r="C181" s="26" t="s">
        <v>354</v>
      </c>
      <c r="D181" s="27">
        <v>5</v>
      </c>
      <c r="E181" s="27">
        <v>5</v>
      </c>
    </row>
    <row r="182" spans="1:5" ht="25.5">
      <c r="A182" s="39"/>
      <c r="B182" s="39">
        <v>600</v>
      </c>
      <c r="C182" s="43" t="s">
        <v>260</v>
      </c>
      <c r="D182" s="27">
        <v>796.5</v>
      </c>
      <c r="E182" s="27">
        <v>796.5</v>
      </c>
    </row>
    <row r="183" spans="1:5">
      <c r="A183" s="39" t="s">
        <v>276</v>
      </c>
      <c r="B183" s="39"/>
      <c r="C183" s="26" t="s">
        <v>37</v>
      </c>
      <c r="D183" s="27">
        <f>D184</f>
        <v>7662.7619999999997</v>
      </c>
      <c r="E183" s="27">
        <f>E184</f>
        <v>7662.7619999999997</v>
      </c>
    </row>
    <row r="184" spans="1:5" ht="25.5">
      <c r="A184" s="39"/>
      <c r="B184" s="39">
        <v>600</v>
      </c>
      <c r="C184" s="43" t="s">
        <v>260</v>
      </c>
      <c r="D184" s="27">
        <v>7662.7619999999997</v>
      </c>
      <c r="E184" s="27">
        <v>7662.7619999999997</v>
      </c>
    </row>
    <row r="185" spans="1:5" ht="25.5">
      <c r="A185" s="28" t="s">
        <v>215</v>
      </c>
      <c r="B185" s="28"/>
      <c r="C185" s="41" t="s">
        <v>94</v>
      </c>
      <c r="D185" s="38">
        <f>D186+D196+D202+D208</f>
        <v>8312.1</v>
      </c>
      <c r="E185" s="38">
        <f>E186+E196+E202+E208</f>
        <v>8312.1</v>
      </c>
    </row>
    <row r="186" spans="1:5">
      <c r="A186" s="39" t="s">
        <v>216</v>
      </c>
      <c r="B186" s="39"/>
      <c r="C186" s="26" t="s">
        <v>95</v>
      </c>
      <c r="D186" s="27">
        <f>D187</f>
        <v>1767.1</v>
      </c>
      <c r="E186" s="27">
        <f>E187</f>
        <v>1767.1</v>
      </c>
    </row>
    <row r="187" spans="1:5">
      <c r="A187" s="39" t="s">
        <v>218</v>
      </c>
      <c r="B187" s="39"/>
      <c r="C187" s="26" t="s">
        <v>217</v>
      </c>
      <c r="D187" s="27">
        <f>D188+D190+D192+D194</f>
        <v>1767.1</v>
      </c>
      <c r="E187" s="27">
        <f>E188+E190+E192+E194</f>
        <v>1767.1</v>
      </c>
    </row>
    <row r="188" spans="1:5">
      <c r="A188" s="39" t="s">
        <v>402</v>
      </c>
      <c r="B188" s="39"/>
      <c r="C188" s="26" t="s">
        <v>403</v>
      </c>
      <c r="D188" s="27">
        <f>D189</f>
        <v>1500</v>
      </c>
      <c r="E188" s="27">
        <f>E189</f>
        <v>1500</v>
      </c>
    </row>
    <row r="189" spans="1:5">
      <c r="A189" s="39"/>
      <c r="B189" s="39">
        <v>200</v>
      </c>
      <c r="C189" s="26" t="s">
        <v>354</v>
      </c>
      <c r="D189" s="27">
        <v>1500</v>
      </c>
      <c r="E189" s="27">
        <v>1500</v>
      </c>
    </row>
    <row r="190" spans="1:5">
      <c r="A190" s="39" t="s">
        <v>404</v>
      </c>
      <c r="B190" s="39"/>
      <c r="C190" s="26" t="s">
        <v>405</v>
      </c>
      <c r="D190" s="27">
        <f>D191</f>
        <v>133</v>
      </c>
      <c r="E190" s="27">
        <f>E191</f>
        <v>133</v>
      </c>
    </row>
    <row r="191" spans="1:5">
      <c r="A191" s="39"/>
      <c r="B191" s="39">
        <v>200</v>
      </c>
      <c r="C191" s="26" t="s">
        <v>354</v>
      </c>
      <c r="D191" s="27">
        <v>133</v>
      </c>
      <c r="E191" s="27">
        <v>133</v>
      </c>
    </row>
    <row r="192" spans="1:5" ht="25.5">
      <c r="A192" s="39" t="s">
        <v>356</v>
      </c>
      <c r="B192" s="39"/>
      <c r="C192" s="26" t="s">
        <v>109</v>
      </c>
      <c r="D192" s="27">
        <f>D193</f>
        <v>125.5</v>
      </c>
      <c r="E192" s="27">
        <f>E193</f>
        <v>125.5</v>
      </c>
    </row>
    <row r="193" spans="1:5">
      <c r="A193" s="39"/>
      <c r="B193" s="39">
        <v>200</v>
      </c>
      <c r="C193" s="26" t="s">
        <v>354</v>
      </c>
      <c r="D193" s="27">
        <v>125.5</v>
      </c>
      <c r="E193" s="27">
        <v>125.5</v>
      </c>
    </row>
    <row r="194" spans="1:5" ht="25.5">
      <c r="A194" s="39" t="s">
        <v>380</v>
      </c>
      <c r="B194" s="39"/>
      <c r="C194" s="26" t="s">
        <v>382</v>
      </c>
      <c r="D194" s="27">
        <f>D195</f>
        <v>8.6</v>
      </c>
      <c r="E194" s="27">
        <f>E195</f>
        <v>8.6</v>
      </c>
    </row>
    <row r="195" spans="1:5" ht="38.25">
      <c r="A195" s="39"/>
      <c r="B195" s="39">
        <v>100</v>
      </c>
      <c r="C195" s="43" t="s">
        <v>261</v>
      </c>
      <c r="D195" s="27">
        <v>8.6</v>
      </c>
      <c r="E195" s="27">
        <v>8.6</v>
      </c>
    </row>
    <row r="196" spans="1:5">
      <c r="A196" s="39" t="s">
        <v>219</v>
      </c>
      <c r="B196" s="39"/>
      <c r="C196" s="26" t="s">
        <v>96</v>
      </c>
      <c r="D196" s="27">
        <f>D197</f>
        <v>4710</v>
      </c>
      <c r="E196" s="27">
        <f>E197</f>
        <v>4710</v>
      </c>
    </row>
    <row r="197" spans="1:5">
      <c r="A197" s="39" t="s">
        <v>221</v>
      </c>
      <c r="B197" s="39"/>
      <c r="C197" s="26" t="s">
        <v>220</v>
      </c>
      <c r="D197" s="27">
        <f>D198+D200</f>
        <v>4710</v>
      </c>
      <c r="E197" s="27">
        <f>E198+E200</f>
        <v>4710</v>
      </c>
    </row>
    <row r="198" spans="1:5" ht="21.75" customHeight="1">
      <c r="A198" s="39" t="s">
        <v>407</v>
      </c>
      <c r="B198" s="39"/>
      <c r="C198" s="26" t="s">
        <v>406</v>
      </c>
      <c r="D198" s="27">
        <f>D199</f>
        <v>4700</v>
      </c>
      <c r="E198" s="27">
        <f>E199</f>
        <v>4700</v>
      </c>
    </row>
    <row r="199" spans="1:5">
      <c r="A199" s="39"/>
      <c r="B199" s="39">
        <v>200</v>
      </c>
      <c r="C199" s="26" t="s">
        <v>354</v>
      </c>
      <c r="D199" s="27">
        <v>4700</v>
      </c>
      <c r="E199" s="27">
        <v>4700</v>
      </c>
    </row>
    <row r="200" spans="1:5" ht="25.5">
      <c r="A200" s="39" t="s">
        <v>278</v>
      </c>
      <c r="B200" s="39"/>
      <c r="C200" s="26" t="s">
        <v>39</v>
      </c>
      <c r="D200" s="27">
        <f>D201</f>
        <v>10</v>
      </c>
      <c r="E200" s="27">
        <f>E201</f>
        <v>10</v>
      </c>
    </row>
    <row r="201" spans="1:5">
      <c r="A201" s="39"/>
      <c r="B201" s="39">
        <v>200</v>
      </c>
      <c r="C201" s="26" t="s">
        <v>354</v>
      </c>
      <c r="D201" s="27">
        <v>10</v>
      </c>
      <c r="E201" s="27">
        <v>10</v>
      </c>
    </row>
    <row r="202" spans="1:5">
      <c r="A202" s="39" t="s">
        <v>222</v>
      </c>
      <c r="B202" s="39"/>
      <c r="C202" s="26" t="s">
        <v>97</v>
      </c>
      <c r="D202" s="27">
        <f>D203</f>
        <v>1700</v>
      </c>
      <c r="E202" s="27">
        <f>E203</f>
        <v>1700</v>
      </c>
    </row>
    <row r="203" spans="1:5">
      <c r="A203" s="39" t="s">
        <v>224</v>
      </c>
      <c r="B203" s="39"/>
      <c r="C203" s="26" t="s">
        <v>223</v>
      </c>
      <c r="D203" s="27">
        <f>D204+D206</f>
        <v>1700</v>
      </c>
      <c r="E203" s="27">
        <f>E204+E206</f>
        <v>1700</v>
      </c>
    </row>
    <row r="204" spans="1:5">
      <c r="A204" s="39" t="s">
        <v>279</v>
      </c>
      <c r="B204" s="39"/>
      <c r="C204" s="26" t="s">
        <v>40</v>
      </c>
      <c r="D204" s="27">
        <f>D205</f>
        <v>1500</v>
      </c>
      <c r="E204" s="27">
        <f>E205</f>
        <v>1500</v>
      </c>
    </row>
    <row r="205" spans="1:5">
      <c r="A205" s="39"/>
      <c r="B205" s="39">
        <v>200</v>
      </c>
      <c r="C205" s="26" t="s">
        <v>354</v>
      </c>
      <c r="D205" s="27">
        <v>1500</v>
      </c>
      <c r="E205" s="27">
        <v>1500</v>
      </c>
    </row>
    <row r="206" spans="1:5">
      <c r="A206" s="39" t="s">
        <v>280</v>
      </c>
      <c r="B206" s="39"/>
      <c r="C206" s="26" t="s">
        <v>41</v>
      </c>
      <c r="D206" s="27">
        <f>D207</f>
        <v>200</v>
      </c>
      <c r="E206" s="27">
        <f>E207</f>
        <v>200</v>
      </c>
    </row>
    <row r="207" spans="1:5">
      <c r="A207" s="39"/>
      <c r="B207" s="39">
        <v>200</v>
      </c>
      <c r="C207" s="26" t="s">
        <v>354</v>
      </c>
      <c r="D207" s="27">
        <v>200</v>
      </c>
      <c r="E207" s="27">
        <v>200</v>
      </c>
    </row>
    <row r="208" spans="1:5">
      <c r="A208" s="39" t="s">
        <v>225</v>
      </c>
      <c r="B208" s="39"/>
      <c r="C208" s="26" t="s">
        <v>98</v>
      </c>
      <c r="D208" s="27">
        <f>D209</f>
        <v>135</v>
      </c>
      <c r="E208" s="27">
        <f>E209</f>
        <v>135</v>
      </c>
    </row>
    <row r="209" spans="1:5">
      <c r="A209" s="39" t="s">
        <v>226</v>
      </c>
      <c r="B209" s="39"/>
      <c r="C209" s="26" t="s">
        <v>255</v>
      </c>
      <c r="D209" s="27">
        <f>D210+D212</f>
        <v>135</v>
      </c>
      <c r="E209" s="27">
        <f>E210+E212</f>
        <v>135</v>
      </c>
    </row>
    <row r="210" spans="1:5">
      <c r="A210" s="39" t="s">
        <v>281</v>
      </c>
      <c r="B210" s="39"/>
      <c r="C210" s="26" t="s">
        <v>42</v>
      </c>
      <c r="D210" s="27">
        <f>D211</f>
        <v>130</v>
      </c>
      <c r="E210" s="27">
        <f>E211</f>
        <v>130</v>
      </c>
    </row>
    <row r="211" spans="1:5">
      <c r="A211" s="39"/>
      <c r="B211" s="39">
        <v>200</v>
      </c>
      <c r="C211" s="26" t="s">
        <v>354</v>
      </c>
      <c r="D211" s="27">
        <v>130</v>
      </c>
      <c r="E211" s="27">
        <v>130</v>
      </c>
    </row>
    <row r="212" spans="1:5" ht="25.5">
      <c r="A212" s="39" t="s">
        <v>282</v>
      </c>
      <c r="B212" s="39"/>
      <c r="C212" s="26" t="s">
        <v>43</v>
      </c>
      <c r="D212" s="27">
        <f>D213</f>
        <v>5</v>
      </c>
      <c r="E212" s="27">
        <f>E213</f>
        <v>5</v>
      </c>
    </row>
    <row r="213" spans="1:5">
      <c r="A213" s="39"/>
      <c r="B213" s="39">
        <v>200</v>
      </c>
      <c r="C213" s="26" t="s">
        <v>354</v>
      </c>
      <c r="D213" s="27">
        <v>5</v>
      </c>
      <c r="E213" s="27">
        <v>5</v>
      </c>
    </row>
    <row r="214" spans="1:5" ht="13.5" customHeight="1">
      <c r="A214" s="28" t="s">
        <v>358</v>
      </c>
      <c r="B214" s="39"/>
      <c r="C214" s="41" t="s">
        <v>359</v>
      </c>
      <c r="D214" s="38">
        <f>D215+D217</f>
        <v>1020</v>
      </c>
      <c r="E214" s="38">
        <f>E215+E217</f>
        <v>1020</v>
      </c>
    </row>
    <row r="215" spans="1:5" ht="13.5" customHeight="1">
      <c r="A215" s="39" t="s">
        <v>360</v>
      </c>
      <c r="B215" s="39"/>
      <c r="C215" s="26" t="s">
        <v>44</v>
      </c>
      <c r="D215" s="27">
        <f>D216</f>
        <v>350</v>
      </c>
      <c r="E215" s="27">
        <f>E216</f>
        <v>350</v>
      </c>
    </row>
    <row r="216" spans="1:5" ht="13.5" customHeight="1">
      <c r="A216" s="39"/>
      <c r="B216" s="39">
        <v>200</v>
      </c>
      <c r="C216" s="26" t="s">
        <v>354</v>
      </c>
      <c r="D216" s="27">
        <v>350</v>
      </c>
      <c r="E216" s="27">
        <v>350</v>
      </c>
    </row>
    <row r="217" spans="1:5" ht="13.5" customHeight="1">
      <c r="A217" s="39" t="s">
        <v>361</v>
      </c>
      <c r="B217" s="39"/>
      <c r="C217" s="26" t="s">
        <v>45</v>
      </c>
      <c r="D217" s="27">
        <f>SUM(D218:D219)</f>
        <v>670</v>
      </c>
      <c r="E217" s="27">
        <f>SUM(E218:E219)</f>
        <v>670</v>
      </c>
    </row>
    <row r="218" spans="1:5">
      <c r="A218" s="39"/>
      <c r="B218" s="39">
        <v>200</v>
      </c>
      <c r="C218" s="26" t="s">
        <v>354</v>
      </c>
      <c r="D218" s="27">
        <v>600</v>
      </c>
      <c r="E218" s="27">
        <v>600</v>
      </c>
    </row>
    <row r="219" spans="1:5">
      <c r="A219" s="39"/>
      <c r="B219" s="39">
        <v>800</v>
      </c>
      <c r="C219" s="40" t="s">
        <v>259</v>
      </c>
      <c r="D219" s="27">
        <v>70</v>
      </c>
      <c r="E219" s="27">
        <v>70</v>
      </c>
    </row>
    <row r="220" spans="1:5" ht="13.5" customHeight="1">
      <c r="A220" s="28" t="s">
        <v>363</v>
      </c>
      <c r="B220" s="28"/>
      <c r="C220" s="41" t="s">
        <v>371</v>
      </c>
      <c r="D220" s="38">
        <f>D221+D223</f>
        <v>200</v>
      </c>
      <c r="E220" s="38">
        <f>E221+E223</f>
        <v>200</v>
      </c>
    </row>
    <row r="221" spans="1:5">
      <c r="A221" s="39" t="s">
        <v>362</v>
      </c>
      <c r="B221" s="39"/>
      <c r="C221" s="26" t="s">
        <v>364</v>
      </c>
      <c r="D221" s="27">
        <f>D222</f>
        <v>150</v>
      </c>
      <c r="E221" s="27">
        <f>E222</f>
        <v>150</v>
      </c>
    </row>
    <row r="222" spans="1:5">
      <c r="A222" s="39"/>
      <c r="B222" s="39">
        <v>200</v>
      </c>
      <c r="C222" s="26" t="s">
        <v>354</v>
      </c>
      <c r="D222" s="27">
        <v>150</v>
      </c>
      <c r="E222" s="27">
        <v>150</v>
      </c>
    </row>
    <row r="223" spans="1:5">
      <c r="A223" s="39" t="s">
        <v>413</v>
      </c>
      <c r="B223" s="39"/>
      <c r="C223" s="26" t="s">
        <v>414</v>
      </c>
      <c r="D223" s="27">
        <f>D224</f>
        <v>50</v>
      </c>
      <c r="E223" s="27">
        <f>E224</f>
        <v>50</v>
      </c>
    </row>
    <row r="224" spans="1:5">
      <c r="A224" s="39"/>
      <c r="B224" s="39">
        <v>200</v>
      </c>
      <c r="C224" s="26" t="s">
        <v>354</v>
      </c>
      <c r="D224" s="27">
        <v>50</v>
      </c>
      <c r="E224" s="27">
        <v>50</v>
      </c>
    </row>
    <row r="225" spans="1:5" ht="38.25">
      <c r="A225" s="28" t="s">
        <v>365</v>
      </c>
      <c r="B225" s="28"/>
      <c r="C225" s="41" t="s">
        <v>368</v>
      </c>
      <c r="D225" s="38">
        <f>D226</f>
        <v>15</v>
      </c>
      <c r="E225" s="38">
        <f>E226</f>
        <v>15</v>
      </c>
    </row>
    <row r="226" spans="1:5" ht="25.5">
      <c r="A226" s="39" t="s">
        <v>366</v>
      </c>
      <c r="B226" s="39"/>
      <c r="C226" s="26" t="s">
        <v>367</v>
      </c>
      <c r="D226" s="27">
        <f>D227</f>
        <v>15</v>
      </c>
      <c r="E226" s="27">
        <f>E227</f>
        <v>15</v>
      </c>
    </row>
    <row r="227" spans="1:5">
      <c r="A227" s="39"/>
      <c r="B227" s="39">
        <v>200</v>
      </c>
      <c r="C227" s="26" t="s">
        <v>354</v>
      </c>
      <c r="D227" s="27">
        <v>15</v>
      </c>
      <c r="E227" s="27">
        <v>15</v>
      </c>
    </row>
    <row r="228" spans="1:5" ht="25.5">
      <c r="A228" s="28" t="s">
        <v>377</v>
      </c>
      <c r="B228" s="28"/>
      <c r="C228" s="41" t="s">
        <v>376</v>
      </c>
      <c r="D228" s="38">
        <f>D229+D231</f>
        <v>2600</v>
      </c>
      <c r="E228" s="38">
        <f>E229+E231</f>
        <v>2600</v>
      </c>
    </row>
    <row r="229" spans="1:5">
      <c r="A229" s="39" t="s">
        <v>378</v>
      </c>
      <c r="B229" s="39"/>
      <c r="C229" s="26" t="s">
        <v>60</v>
      </c>
      <c r="D229" s="27">
        <f>D230</f>
        <v>400</v>
      </c>
      <c r="E229" s="27">
        <f>E230</f>
        <v>400</v>
      </c>
    </row>
    <row r="230" spans="1:5">
      <c r="A230" s="39"/>
      <c r="B230" s="39">
        <v>200</v>
      </c>
      <c r="C230" s="26" t="s">
        <v>354</v>
      </c>
      <c r="D230" s="27">
        <v>400</v>
      </c>
      <c r="E230" s="27">
        <v>400</v>
      </c>
    </row>
    <row r="231" spans="1:5" ht="25.5">
      <c r="A231" s="39" t="s">
        <v>379</v>
      </c>
      <c r="B231" s="39"/>
      <c r="C231" s="26" t="s">
        <v>61</v>
      </c>
      <c r="D231" s="27">
        <f>D232</f>
        <v>2200</v>
      </c>
      <c r="E231" s="27">
        <f>E232</f>
        <v>2200</v>
      </c>
    </row>
    <row r="232" spans="1:5">
      <c r="A232" s="39"/>
      <c r="B232" s="39">
        <v>200</v>
      </c>
      <c r="C232" s="26" t="s">
        <v>354</v>
      </c>
      <c r="D232" s="27">
        <v>2200</v>
      </c>
      <c r="E232" s="27">
        <v>2200</v>
      </c>
    </row>
    <row r="233" spans="1:5">
      <c r="A233" s="28" t="s">
        <v>240</v>
      </c>
      <c r="B233" s="28"/>
      <c r="C233" s="41" t="s">
        <v>105</v>
      </c>
      <c r="D233" s="38">
        <f>D234+D236+D238+D240+D244+D248+D252+D255+D257+D260+D262+D264</f>
        <v>30919.145</v>
      </c>
      <c r="E233" s="38">
        <f>E234+E236+E238+E240+E244+E248+E252+E255+E257+E260+E262+E264</f>
        <v>30919.145</v>
      </c>
    </row>
    <row r="234" spans="1:5">
      <c r="A234" s="39" t="s">
        <v>241</v>
      </c>
      <c r="B234" s="39"/>
      <c r="C234" s="26" t="s">
        <v>49</v>
      </c>
      <c r="D234" s="27">
        <f>D235</f>
        <v>875.34</v>
      </c>
      <c r="E234" s="27">
        <f>E235</f>
        <v>875.34</v>
      </c>
    </row>
    <row r="235" spans="1:5" ht="38.25">
      <c r="A235" s="39"/>
      <c r="B235" s="39">
        <v>100</v>
      </c>
      <c r="C235" s="43" t="s">
        <v>261</v>
      </c>
      <c r="D235" s="27">
        <v>875.34</v>
      </c>
      <c r="E235" s="27">
        <v>875.34</v>
      </c>
    </row>
    <row r="236" spans="1:5">
      <c r="A236" s="39" t="s">
        <v>242</v>
      </c>
      <c r="B236" s="39"/>
      <c r="C236" s="26" t="s">
        <v>50</v>
      </c>
      <c r="D236" s="27">
        <f>D237</f>
        <v>875.34</v>
      </c>
      <c r="E236" s="27">
        <f>E237</f>
        <v>875.34</v>
      </c>
    </row>
    <row r="237" spans="1:5" ht="38.25">
      <c r="A237" s="39"/>
      <c r="B237" s="39">
        <v>100</v>
      </c>
      <c r="C237" s="43" t="s">
        <v>261</v>
      </c>
      <c r="D237" s="27">
        <v>875.34</v>
      </c>
      <c r="E237" s="27">
        <v>875.34</v>
      </c>
    </row>
    <row r="238" spans="1:5">
      <c r="A238" s="39" t="s">
        <v>243</v>
      </c>
      <c r="B238" s="39"/>
      <c r="C238" s="26" t="s">
        <v>51</v>
      </c>
      <c r="D238" s="27">
        <f>D239</f>
        <v>740.88</v>
      </c>
      <c r="E238" s="27">
        <f>E239</f>
        <v>740.88</v>
      </c>
    </row>
    <row r="239" spans="1:5" ht="38.25">
      <c r="A239" s="39"/>
      <c r="B239" s="39">
        <v>100</v>
      </c>
      <c r="C239" s="43" t="s">
        <v>261</v>
      </c>
      <c r="D239" s="27">
        <v>740.88</v>
      </c>
      <c r="E239" s="27">
        <v>740.88</v>
      </c>
    </row>
    <row r="240" spans="1:5" ht="25.5">
      <c r="A240" s="39" t="s">
        <v>245</v>
      </c>
      <c r="B240" s="39"/>
      <c r="C240" s="26" t="s">
        <v>52</v>
      </c>
      <c r="D240" s="27">
        <f>SUM(D241:D243)</f>
        <v>746.072</v>
      </c>
      <c r="E240" s="27">
        <f>SUM(E241:E243)</f>
        <v>746.072</v>
      </c>
    </row>
    <row r="241" spans="1:5" ht="38.25">
      <c r="A241" s="39"/>
      <c r="B241" s="39">
        <v>100</v>
      </c>
      <c r="C241" s="43" t="s">
        <v>261</v>
      </c>
      <c r="D241" s="27">
        <v>222.75</v>
      </c>
      <c r="E241" s="27">
        <v>222.75</v>
      </c>
    </row>
    <row r="242" spans="1:5">
      <c r="A242" s="39"/>
      <c r="B242" s="39">
        <v>200</v>
      </c>
      <c r="C242" s="26" t="s">
        <v>354</v>
      </c>
      <c r="D242" s="27">
        <v>520.322</v>
      </c>
      <c r="E242" s="27">
        <v>520.322</v>
      </c>
    </row>
    <row r="243" spans="1:5">
      <c r="A243" s="39"/>
      <c r="B243" s="39">
        <v>800</v>
      </c>
      <c r="C243" s="40" t="s">
        <v>259</v>
      </c>
      <c r="D243" s="27">
        <v>3</v>
      </c>
      <c r="E243" s="27">
        <v>3</v>
      </c>
    </row>
    <row r="244" spans="1:5" ht="25.5">
      <c r="A244" s="39" t="s">
        <v>246</v>
      </c>
      <c r="B244" s="39"/>
      <c r="C244" s="26" t="s">
        <v>53</v>
      </c>
      <c r="D244" s="27">
        <f>SUM(D245:D247)</f>
        <v>699.37799999999993</v>
      </c>
      <c r="E244" s="27">
        <f>SUM(E245:E247)</f>
        <v>699.37799999999993</v>
      </c>
    </row>
    <row r="245" spans="1:5" ht="38.25">
      <c r="A245" s="39"/>
      <c r="B245" s="39">
        <v>100</v>
      </c>
      <c r="C245" s="43" t="s">
        <v>261</v>
      </c>
      <c r="D245" s="27">
        <v>530.5</v>
      </c>
      <c r="E245" s="27">
        <v>530.5</v>
      </c>
    </row>
    <row r="246" spans="1:5">
      <c r="A246" s="39"/>
      <c r="B246" s="39">
        <v>200</v>
      </c>
      <c r="C246" s="26" t="s">
        <v>354</v>
      </c>
      <c r="D246" s="27">
        <v>167.87799999999999</v>
      </c>
      <c r="E246" s="27">
        <v>167.87799999999999</v>
      </c>
    </row>
    <row r="247" spans="1:5">
      <c r="A247" s="39"/>
      <c r="B247" s="39">
        <v>800</v>
      </c>
      <c r="C247" s="40" t="s">
        <v>259</v>
      </c>
      <c r="D247" s="27">
        <v>1</v>
      </c>
      <c r="E247" s="27">
        <v>1</v>
      </c>
    </row>
    <row r="248" spans="1:5" ht="25.5">
      <c r="A248" s="39" t="s">
        <v>247</v>
      </c>
      <c r="B248" s="39"/>
      <c r="C248" s="26" t="s">
        <v>54</v>
      </c>
      <c r="D248" s="27">
        <f>SUM(D249:D251)</f>
        <v>25049.1</v>
      </c>
      <c r="E248" s="27">
        <f>SUM(E249:E251)</f>
        <v>25049.1</v>
      </c>
    </row>
    <row r="249" spans="1:5" ht="38.25">
      <c r="A249" s="39"/>
      <c r="B249" s="39">
        <v>100</v>
      </c>
      <c r="C249" s="43" t="s">
        <v>261</v>
      </c>
      <c r="D249" s="27">
        <v>18728.439999999999</v>
      </c>
      <c r="E249" s="27">
        <v>18728.439999999999</v>
      </c>
    </row>
    <row r="250" spans="1:5">
      <c r="A250" s="39"/>
      <c r="B250" s="39">
        <v>200</v>
      </c>
      <c r="C250" s="26" t="s">
        <v>354</v>
      </c>
      <c r="D250" s="27">
        <v>6120.66</v>
      </c>
      <c r="E250" s="27">
        <v>6120.66</v>
      </c>
    </row>
    <row r="251" spans="1:5">
      <c r="A251" s="39"/>
      <c r="B251" s="39">
        <v>800</v>
      </c>
      <c r="C251" s="40" t="s">
        <v>259</v>
      </c>
      <c r="D251" s="27">
        <v>200</v>
      </c>
      <c r="E251" s="27">
        <v>200</v>
      </c>
    </row>
    <row r="252" spans="1:5">
      <c r="A252" s="39" t="s">
        <v>244</v>
      </c>
      <c r="B252" s="39"/>
      <c r="C252" s="26" t="s">
        <v>55</v>
      </c>
      <c r="D252" s="27">
        <f>SUM(D253:D254)</f>
        <v>977.5</v>
      </c>
      <c r="E252" s="27">
        <f>SUM(E253:E254)</f>
        <v>977.5</v>
      </c>
    </row>
    <row r="253" spans="1:5" ht="38.25">
      <c r="A253" s="39"/>
      <c r="B253" s="39">
        <v>100</v>
      </c>
      <c r="C253" s="43" t="s">
        <v>261</v>
      </c>
      <c r="D253" s="27">
        <v>801.6</v>
      </c>
      <c r="E253" s="27">
        <v>801.6</v>
      </c>
    </row>
    <row r="254" spans="1:5">
      <c r="A254" s="39"/>
      <c r="B254" s="39">
        <v>200</v>
      </c>
      <c r="C254" s="26" t="s">
        <v>354</v>
      </c>
      <c r="D254" s="27">
        <v>175.9</v>
      </c>
      <c r="E254" s="27">
        <v>175.9</v>
      </c>
    </row>
    <row r="255" spans="1:5">
      <c r="A255" s="39" t="s">
        <v>248</v>
      </c>
      <c r="B255" s="39"/>
      <c r="C255" s="26" t="s">
        <v>56</v>
      </c>
      <c r="D255" s="27">
        <f>D256</f>
        <v>500</v>
      </c>
      <c r="E255" s="27">
        <f>E256</f>
        <v>500</v>
      </c>
    </row>
    <row r="256" spans="1:5">
      <c r="A256" s="39"/>
      <c r="B256" s="39">
        <v>800</v>
      </c>
      <c r="C256" s="40" t="s">
        <v>259</v>
      </c>
      <c r="D256" s="27">
        <v>500</v>
      </c>
      <c r="E256" s="73">
        <v>500</v>
      </c>
    </row>
    <row r="257" spans="1:5">
      <c r="A257" s="39" t="s">
        <v>249</v>
      </c>
      <c r="B257" s="39"/>
      <c r="C257" s="26" t="s">
        <v>57</v>
      </c>
      <c r="D257" s="27">
        <f>SUM(D258:D259)</f>
        <v>150</v>
      </c>
      <c r="E257" s="27">
        <f>SUM(E258:E259)</f>
        <v>150</v>
      </c>
    </row>
    <row r="258" spans="1:5">
      <c r="A258" s="39"/>
      <c r="B258" s="39">
        <v>200</v>
      </c>
      <c r="C258" s="26" t="s">
        <v>354</v>
      </c>
      <c r="D258" s="27">
        <v>25</v>
      </c>
      <c r="E258" s="27">
        <v>25</v>
      </c>
    </row>
    <row r="259" spans="1:5">
      <c r="A259" s="39"/>
      <c r="B259" s="39">
        <v>800</v>
      </c>
      <c r="C259" s="40" t="s">
        <v>259</v>
      </c>
      <c r="D259" s="27">
        <v>125</v>
      </c>
      <c r="E259" s="27">
        <v>125</v>
      </c>
    </row>
    <row r="260" spans="1:5" ht="25.5">
      <c r="A260" s="39" t="s">
        <v>250</v>
      </c>
      <c r="B260" s="39"/>
      <c r="C260" s="26" t="s">
        <v>58</v>
      </c>
      <c r="D260" s="27">
        <f>D261</f>
        <v>262.83499999999998</v>
      </c>
      <c r="E260" s="27">
        <f>E261</f>
        <v>262.83499999999998</v>
      </c>
    </row>
    <row r="261" spans="1:5">
      <c r="A261" s="39"/>
      <c r="B261" s="39">
        <v>300</v>
      </c>
      <c r="C261" s="43" t="s">
        <v>262</v>
      </c>
      <c r="D261" s="27">
        <v>262.83499999999998</v>
      </c>
      <c r="E261" s="27">
        <v>262.83499999999998</v>
      </c>
    </row>
    <row r="262" spans="1:5">
      <c r="A262" s="39" t="s">
        <v>355</v>
      </c>
      <c r="B262" s="39"/>
      <c r="C262" s="26" t="s">
        <v>59</v>
      </c>
      <c r="D262" s="27">
        <f>D263</f>
        <v>5.4</v>
      </c>
      <c r="E262" s="27">
        <f>E263</f>
        <v>5.4</v>
      </c>
    </row>
    <row r="263" spans="1:5">
      <c r="A263" s="39"/>
      <c r="B263" s="39">
        <v>200</v>
      </c>
      <c r="C263" s="26" t="s">
        <v>354</v>
      </c>
      <c r="D263" s="27">
        <v>5.4</v>
      </c>
      <c r="E263" s="27">
        <v>5.4</v>
      </c>
    </row>
    <row r="264" spans="1:5" ht="25.5">
      <c r="A264" s="39" t="s">
        <v>383</v>
      </c>
      <c r="B264" s="39"/>
      <c r="C264" s="43" t="s">
        <v>384</v>
      </c>
      <c r="D264" s="27">
        <f>D265</f>
        <v>37.299999999999997</v>
      </c>
      <c r="E264" s="27">
        <f>E265</f>
        <v>37.299999999999997</v>
      </c>
    </row>
    <row r="265" spans="1:5" ht="38.25">
      <c r="A265" s="39"/>
      <c r="B265" s="39">
        <v>100</v>
      </c>
      <c r="C265" s="43" t="s">
        <v>261</v>
      </c>
      <c r="D265" s="27">
        <v>37.299999999999997</v>
      </c>
      <c r="E265" s="27">
        <v>37.299999999999997</v>
      </c>
    </row>
    <row r="266" spans="1:5" ht="16.5" customHeight="1">
      <c r="A266" s="28" t="s">
        <v>254</v>
      </c>
      <c r="B266" s="28"/>
      <c r="C266" s="45"/>
      <c r="D266" s="46">
        <f>D8+D21+D42+D52+D76+D81+D127+D153+D167+D185+D214+D220+D225+D228+D233</f>
        <v>226933.15500000003</v>
      </c>
      <c r="E266" s="46">
        <f>E8+E21+E42+E52+E76+E81+E127+E153+E167+E185+E214+E220+E225+E228+E233</f>
        <v>225728.71500000003</v>
      </c>
    </row>
    <row r="273" spans="3:3">
      <c r="C273" s="44"/>
    </row>
  </sheetData>
  <mergeCells count="1"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3"/>
  <sheetViews>
    <sheetView workbookViewId="0">
      <selection activeCell="E2" sqref="E2"/>
    </sheetView>
  </sheetViews>
  <sheetFormatPr defaultRowHeight="12.75"/>
  <cols>
    <col min="1" max="1" width="6.85546875" style="1" customWidth="1"/>
    <col min="2" max="2" width="11.28515625" style="1" customWidth="1"/>
    <col min="3" max="3" width="5.140625" style="1" customWidth="1"/>
    <col min="4" max="4" width="44.140625" style="1" customWidth="1"/>
    <col min="5" max="5" width="12.85546875" style="1" customWidth="1"/>
    <col min="6" max="6" width="28.7109375" style="1" customWidth="1"/>
    <col min="7" max="16384" width="9.140625" style="1"/>
  </cols>
  <sheetData>
    <row r="1" spans="1:5">
      <c r="E1" s="3" t="s">
        <v>453</v>
      </c>
    </row>
    <row r="2" spans="1:5">
      <c r="E2" s="3" t="s">
        <v>256</v>
      </c>
    </row>
    <row r="3" spans="1:5">
      <c r="E3" s="2" t="s">
        <v>257</v>
      </c>
    </row>
    <row r="5" spans="1:5" ht="27.75" customHeight="1">
      <c r="A5" s="67" t="s">
        <v>419</v>
      </c>
      <c r="B5" s="67"/>
      <c r="C5" s="67"/>
      <c r="D5" s="67"/>
      <c r="E5" s="67"/>
    </row>
    <row r="6" spans="1:5" ht="13.5" thickBot="1">
      <c r="A6" s="2"/>
      <c r="B6" s="2"/>
      <c r="C6" s="2"/>
      <c r="D6" s="4"/>
      <c r="E6" s="2"/>
    </row>
    <row r="7" spans="1:5" ht="16.5" customHeight="1">
      <c r="A7" s="5" t="s">
        <v>286</v>
      </c>
      <c r="B7" s="6" t="s">
        <v>287</v>
      </c>
      <c r="C7" s="6" t="s">
        <v>258</v>
      </c>
      <c r="D7" s="7" t="s">
        <v>288</v>
      </c>
      <c r="E7" s="8" t="s">
        <v>289</v>
      </c>
    </row>
    <row r="8" spans="1:5" ht="15" customHeight="1">
      <c r="A8" s="32" t="s">
        <v>291</v>
      </c>
      <c r="B8" s="31"/>
      <c r="C8" s="31"/>
      <c r="D8" s="10" t="s">
        <v>292</v>
      </c>
      <c r="E8" s="11">
        <f>E9+E13+E19+E58+E66+E70+E74</f>
        <v>34499.917999999998</v>
      </c>
    </row>
    <row r="9" spans="1:5" ht="38.25">
      <c r="A9" s="32" t="s">
        <v>293</v>
      </c>
      <c r="B9" s="31"/>
      <c r="C9" s="31"/>
      <c r="D9" s="10" t="s">
        <v>294</v>
      </c>
      <c r="E9" s="11">
        <f>E10</f>
        <v>875.34</v>
      </c>
    </row>
    <row r="10" spans="1:5">
      <c r="A10" s="32"/>
      <c r="B10" s="31" t="s">
        <v>240</v>
      </c>
      <c r="C10" s="31"/>
      <c r="D10" s="10" t="s">
        <v>105</v>
      </c>
      <c r="E10" s="11">
        <f>E11</f>
        <v>875.34</v>
      </c>
    </row>
    <row r="11" spans="1:5">
      <c r="A11" s="32"/>
      <c r="B11" s="31" t="s">
        <v>241</v>
      </c>
      <c r="C11" s="31"/>
      <c r="D11" s="10" t="s">
        <v>49</v>
      </c>
      <c r="E11" s="11">
        <f>E12</f>
        <v>875.34</v>
      </c>
    </row>
    <row r="12" spans="1:5" ht="63.75">
      <c r="A12" s="32"/>
      <c r="B12" s="31"/>
      <c r="C12" s="29">
        <v>100</v>
      </c>
      <c r="D12" s="10" t="s">
        <v>261</v>
      </c>
      <c r="E12" s="11">
        <v>875.34</v>
      </c>
    </row>
    <row r="13" spans="1:5" ht="51">
      <c r="A13" s="32" t="s">
        <v>295</v>
      </c>
      <c r="B13" s="31"/>
      <c r="C13" s="31"/>
      <c r="D13" s="10" t="s">
        <v>296</v>
      </c>
      <c r="E13" s="11">
        <f>E14</f>
        <v>746.072</v>
      </c>
    </row>
    <row r="14" spans="1:5">
      <c r="A14" s="32"/>
      <c r="B14" s="31" t="s">
        <v>240</v>
      </c>
      <c r="C14" s="31"/>
      <c r="D14" s="10" t="s">
        <v>105</v>
      </c>
      <c r="E14" s="11">
        <f>E15</f>
        <v>746.072</v>
      </c>
    </row>
    <row r="15" spans="1:5" ht="38.25">
      <c r="A15" s="32"/>
      <c r="B15" s="31" t="s">
        <v>245</v>
      </c>
      <c r="C15" s="31"/>
      <c r="D15" s="12" t="s">
        <v>52</v>
      </c>
      <c r="E15" s="11">
        <f>E16+E17+E18</f>
        <v>746.072</v>
      </c>
    </row>
    <row r="16" spans="1:5" ht="63.75">
      <c r="A16" s="32"/>
      <c r="B16" s="31"/>
      <c r="C16" s="29">
        <v>100</v>
      </c>
      <c r="D16" s="12" t="s">
        <v>261</v>
      </c>
      <c r="E16" s="11">
        <v>222.75</v>
      </c>
    </row>
    <row r="17" spans="1:6" ht="25.5">
      <c r="A17" s="32"/>
      <c r="B17" s="31"/>
      <c r="C17" s="29">
        <v>200</v>
      </c>
      <c r="D17" s="12" t="s">
        <v>354</v>
      </c>
      <c r="E17" s="11">
        <v>520.322</v>
      </c>
    </row>
    <row r="18" spans="1:6">
      <c r="A18" s="32"/>
      <c r="B18" s="31"/>
      <c r="C18" s="29">
        <v>800</v>
      </c>
      <c r="D18" s="12" t="s">
        <v>259</v>
      </c>
      <c r="E18" s="11">
        <v>3</v>
      </c>
    </row>
    <row r="19" spans="1:6" ht="51">
      <c r="A19" s="33" t="s">
        <v>299</v>
      </c>
      <c r="B19" s="31"/>
      <c r="C19" s="31"/>
      <c r="D19" s="10" t="s">
        <v>300</v>
      </c>
      <c r="E19" s="11">
        <f>E20+E33+E39+E44</f>
        <v>27053.248</v>
      </c>
    </row>
    <row r="20" spans="1:6" ht="25.5">
      <c r="A20" s="33"/>
      <c r="B20" s="31" t="s">
        <v>165</v>
      </c>
      <c r="C20" s="30"/>
      <c r="D20" s="13" t="s">
        <v>81</v>
      </c>
      <c r="E20" s="11">
        <f>E21+E27</f>
        <v>40.808000000000007</v>
      </c>
    </row>
    <row r="21" spans="1:6" ht="25.5">
      <c r="A21" s="33"/>
      <c r="B21" s="31" t="s">
        <v>166</v>
      </c>
      <c r="C21" s="30"/>
      <c r="D21" s="13" t="s">
        <v>82</v>
      </c>
      <c r="E21" s="11">
        <f>E22</f>
        <v>19.208000000000002</v>
      </c>
    </row>
    <row r="22" spans="1:6" ht="25.5">
      <c r="A22" s="33"/>
      <c r="B22" s="31" t="s">
        <v>168</v>
      </c>
      <c r="C22" s="30"/>
      <c r="D22" s="13" t="s">
        <v>167</v>
      </c>
      <c r="E22" s="11">
        <f>E23+E25</f>
        <v>19.208000000000002</v>
      </c>
    </row>
    <row r="23" spans="1:6" ht="38.25">
      <c r="A23" s="33"/>
      <c r="B23" s="31" t="s">
        <v>169</v>
      </c>
      <c r="C23" s="30"/>
      <c r="D23" s="13" t="s">
        <v>15</v>
      </c>
      <c r="E23" s="11">
        <f>E24</f>
        <v>0.60799999999999998</v>
      </c>
      <c r="F23" s="44"/>
    </row>
    <row r="24" spans="1:6" ht="25.5">
      <c r="A24" s="33"/>
      <c r="B24" s="31"/>
      <c r="C24" s="30">
        <v>200</v>
      </c>
      <c r="D24" s="12" t="s">
        <v>354</v>
      </c>
      <c r="E24" s="11">
        <v>0.60799999999999998</v>
      </c>
    </row>
    <row r="25" spans="1:6" ht="25.5">
      <c r="A25" s="33"/>
      <c r="B25" s="31" t="s">
        <v>170</v>
      </c>
      <c r="C25" s="30"/>
      <c r="D25" s="13" t="s">
        <v>16</v>
      </c>
      <c r="E25" s="11">
        <f>E26</f>
        <v>18.600000000000001</v>
      </c>
    </row>
    <row r="26" spans="1:6" ht="63.75">
      <c r="A26" s="33"/>
      <c r="B26" s="34"/>
      <c r="C26" s="29">
        <v>100</v>
      </c>
      <c r="D26" s="10" t="s">
        <v>261</v>
      </c>
      <c r="E26" s="11">
        <v>18.600000000000001</v>
      </c>
    </row>
    <row r="27" spans="1:6" ht="25.5">
      <c r="A27" s="33"/>
      <c r="B27" s="31" t="s">
        <v>173</v>
      </c>
      <c r="C27" s="30"/>
      <c r="D27" s="10" t="s">
        <v>83</v>
      </c>
      <c r="E27" s="11">
        <f>E28</f>
        <v>21.6</v>
      </c>
    </row>
    <row r="28" spans="1:6" ht="25.5">
      <c r="A28" s="33"/>
      <c r="B28" s="31" t="s">
        <v>175</v>
      </c>
      <c r="C28" s="30"/>
      <c r="D28" s="10" t="s">
        <v>174</v>
      </c>
      <c r="E28" s="11">
        <f>E29+E31</f>
        <v>21.6</v>
      </c>
    </row>
    <row r="29" spans="1:6" ht="26.25">
      <c r="A29" s="33"/>
      <c r="B29" s="31" t="s">
        <v>178</v>
      </c>
      <c r="C29" s="31"/>
      <c r="D29" s="10" t="s">
        <v>16</v>
      </c>
      <c r="E29" s="14">
        <f>E30</f>
        <v>19.8</v>
      </c>
    </row>
    <row r="30" spans="1:6" ht="63.75">
      <c r="A30" s="33"/>
      <c r="B30" s="31"/>
      <c r="C30" s="31" t="s">
        <v>301</v>
      </c>
      <c r="D30" s="10" t="s">
        <v>261</v>
      </c>
      <c r="E30" s="11">
        <v>19.8</v>
      </c>
    </row>
    <row r="31" spans="1:6" ht="64.5">
      <c r="A31" s="33"/>
      <c r="B31" s="31" t="s">
        <v>179</v>
      </c>
      <c r="C31" s="31"/>
      <c r="D31" s="10" t="s">
        <v>21</v>
      </c>
      <c r="E31" s="14">
        <f>E32</f>
        <v>1.8</v>
      </c>
    </row>
    <row r="32" spans="1:6" ht="63.75">
      <c r="A32" s="33"/>
      <c r="B32" s="31"/>
      <c r="C32" s="31" t="s">
        <v>301</v>
      </c>
      <c r="D32" s="10" t="s">
        <v>261</v>
      </c>
      <c r="E32" s="11">
        <v>1.8</v>
      </c>
    </row>
    <row r="33" spans="1:5" ht="25.5">
      <c r="A33" s="33"/>
      <c r="B33" s="31" t="s">
        <v>188</v>
      </c>
      <c r="C33" s="30"/>
      <c r="D33" s="13" t="s">
        <v>85</v>
      </c>
      <c r="E33" s="11">
        <f>E34</f>
        <v>59.2</v>
      </c>
    </row>
    <row r="34" spans="1:5" ht="38.25">
      <c r="A34" s="33"/>
      <c r="B34" s="31" t="s">
        <v>193</v>
      </c>
      <c r="C34" s="30"/>
      <c r="D34" s="13" t="s">
        <v>87</v>
      </c>
      <c r="E34" s="11">
        <f>E35</f>
        <v>59.2</v>
      </c>
    </row>
    <row r="35" spans="1:5" ht="38.25">
      <c r="A35" s="33"/>
      <c r="B35" s="31" t="s">
        <v>195</v>
      </c>
      <c r="C35" s="30"/>
      <c r="D35" s="13" t="s">
        <v>194</v>
      </c>
      <c r="E35" s="11">
        <f>E36</f>
        <v>59.2</v>
      </c>
    </row>
    <row r="36" spans="1:5" ht="63.75">
      <c r="A36" s="33"/>
      <c r="B36" s="31" t="s">
        <v>196</v>
      </c>
      <c r="C36" s="30"/>
      <c r="D36" s="13" t="s">
        <v>302</v>
      </c>
      <c r="E36" s="11">
        <f>E37+E38</f>
        <v>59.2</v>
      </c>
    </row>
    <row r="37" spans="1:5" ht="63.75">
      <c r="A37" s="33"/>
      <c r="B37" s="31"/>
      <c r="C37" s="31" t="s">
        <v>301</v>
      </c>
      <c r="D37" s="10" t="s">
        <v>261</v>
      </c>
      <c r="E37" s="11">
        <v>46.4</v>
      </c>
    </row>
    <row r="38" spans="1:5" ht="25.5">
      <c r="A38" s="33"/>
      <c r="B38" s="31"/>
      <c r="C38" s="31" t="s">
        <v>303</v>
      </c>
      <c r="D38" s="12" t="s">
        <v>354</v>
      </c>
      <c r="E38" s="11">
        <v>12.8</v>
      </c>
    </row>
    <row r="39" spans="1:5" ht="38.25">
      <c r="A39" s="33"/>
      <c r="B39" s="31" t="s">
        <v>215</v>
      </c>
      <c r="C39" s="31"/>
      <c r="D39" s="10" t="s">
        <v>94</v>
      </c>
      <c r="E39" s="11">
        <f>E40</f>
        <v>8.6</v>
      </c>
    </row>
    <row r="40" spans="1:5" ht="25.5">
      <c r="A40" s="33"/>
      <c r="B40" s="31" t="s">
        <v>216</v>
      </c>
      <c r="C40" s="31"/>
      <c r="D40" s="10" t="s">
        <v>95</v>
      </c>
      <c r="E40" s="11">
        <f>E41</f>
        <v>8.6</v>
      </c>
    </row>
    <row r="41" spans="1:5" ht="25.5">
      <c r="A41" s="33"/>
      <c r="B41" s="31" t="s">
        <v>218</v>
      </c>
      <c r="C41" s="31"/>
      <c r="D41" s="10" t="s">
        <v>217</v>
      </c>
      <c r="E41" s="11">
        <f>E42</f>
        <v>8.6</v>
      </c>
    </row>
    <row r="42" spans="1:5" ht="51">
      <c r="A42" s="33"/>
      <c r="B42" s="31" t="s">
        <v>380</v>
      </c>
      <c r="C42" s="31"/>
      <c r="D42" s="10" t="s">
        <v>381</v>
      </c>
      <c r="E42" s="11">
        <f>E43</f>
        <v>8.6</v>
      </c>
    </row>
    <row r="43" spans="1:5" ht="63.75">
      <c r="A43" s="33"/>
      <c r="B43" s="31"/>
      <c r="C43" s="31" t="s">
        <v>301</v>
      </c>
      <c r="D43" s="10" t="s">
        <v>261</v>
      </c>
      <c r="E43" s="11">
        <v>8.6</v>
      </c>
    </row>
    <row r="44" spans="1:5">
      <c r="A44" s="32"/>
      <c r="B44" s="31" t="s">
        <v>240</v>
      </c>
      <c r="C44" s="31"/>
      <c r="D44" s="10" t="s">
        <v>105</v>
      </c>
      <c r="E44" s="11">
        <f>E45+E47+E51+E54+E56</f>
        <v>26944.639999999999</v>
      </c>
    </row>
    <row r="45" spans="1:5">
      <c r="A45" s="32"/>
      <c r="B45" s="31" t="s">
        <v>242</v>
      </c>
      <c r="C45" s="31"/>
      <c r="D45" s="10" t="s">
        <v>50</v>
      </c>
      <c r="E45" s="11">
        <f>E46</f>
        <v>875.34</v>
      </c>
    </row>
    <row r="46" spans="1:5" ht="63.75">
      <c r="A46" s="32"/>
      <c r="B46" s="31"/>
      <c r="C46" s="31" t="s">
        <v>301</v>
      </c>
      <c r="D46" s="10" t="s">
        <v>261</v>
      </c>
      <c r="E46" s="11">
        <v>875.34</v>
      </c>
    </row>
    <row r="47" spans="1:5" ht="38.25">
      <c r="A47" s="32"/>
      <c r="B47" s="31" t="s">
        <v>247</v>
      </c>
      <c r="C47" s="31"/>
      <c r="D47" s="12" t="s">
        <v>54</v>
      </c>
      <c r="E47" s="11">
        <f>SUM(E48:E50)</f>
        <v>25049.1</v>
      </c>
    </row>
    <row r="48" spans="1:5" ht="63.75">
      <c r="A48" s="32"/>
      <c r="B48" s="31"/>
      <c r="C48" s="31" t="s">
        <v>301</v>
      </c>
      <c r="D48" s="10" t="s">
        <v>261</v>
      </c>
      <c r="E48" s="11">
        <v>18728.439999999999</v>
      </c>
    </row>
    <row r="49" spans="1:5" ht="25.5">
      <c r="A49" s="32"/>
      <c r="B49" s="31"/>
      <c r="C49" s="31" t="s">
        <v>303</v>
      </c>
      <c r="D49" s="12" t="s">
        <v>354</v>
      </c>
      <c r="E49" s="11">
        <v>6120.66</v>
      </c>
    </row>
    <row r="50" spans="1:5">
      <c r="A50" s="32"/>
      <c r="B50" s="31"/>
      <c r="C50" s="31" t="s">
        <v>304</v>
      </c>
      <c r="D50" s="10" t="s">
        <v>259</v>
      </c>
      <c r="E50" s="11">
        <v>200</v>
      </c>
    </row>
    <row r="51" spans="1:5" ht="25.5">
      <c r="A51" s="32"/>
      <c r="B51" s="31" t="s">
        <v>244</v>
      </c>
      <c r="C51" s="31"/>
      <c r="D51" s="10" t="s">
        <v>305</v>
      </c>
      <c r="E51" s="11">
        <f>SUM(E52:E53)</f>
        <v>977.5</v>
      </c>
    </row>
    <row r="52" spans="1:5" ht="63.75">
      <c r="A52" s="32"/>
      <c r="B52" s="31"/>
      <c r="C52" s="31" t="s">
        <v>301</v>
      </c>
      <c r="D52" s="10" t="s">
        <v>261</v>
      </c>
      <c r="E52" s="11">
        <v>801.6</v>
      </c>
    </row>
    <row r="53" spans="1:5" ht="25.5">
      <c r="A53" s="32"/>
      <c r="B53" s="31"/>
      <c r="C53" s="31" t="s">
        <v>303</v>
      </c>
      <c r="D53" s="12" t="s">
        <v>354</v>
      </c>
      <c r="E53" s="11">
        <v>175.9</v>
      </c>
    </row>
    <row r="54" spans="1:5" ht="25.5">
      <c r="A54" s="32"/>
      <c r="B54" s="31" t="s">
        <v>355</v>
      </c>
      <c r="C54" s="31"/>
      <c r="D54" s="10" t="s">
        <v>59</v>
      </c>
      <c r="E54" s="11">
        <f>E55</f>
        <v>5.4</v>
      </c>
    </row>
    <row r="55" spans="1:5" ht="25.5">
      <c r="A55" s="32"/>
      <c r="B55" s="31"/>
      <c r="C55" s="31" t="s">
        <v>303</v>
      </c>
      <c r="D55" s="12" t="s">
        <v>354</v>
      </c>
      <c r="E55" s="11">
        <v>5.4</v>
      </c>
    </row>
    <row r="56" spans="1:5" ht="38.25">
      <c r="A56" s="32"/>
      <c r="B56" s="31" t="s">
        <v>383</v>
      </c>
      <c r="C56" s="31"/>
      <c r="D56" s="12" t="s">
        <v>384</v>
      </c>
      <c r="E56" s="11">
        <f>E57</f>
        <v>37.299999999999997</v>
      </c>
    </row>
    <row r="57" spans="1:5" ht="63.75">
      <c r="A57" s="32"/>
      <c r="B57" s="31"/>
      <c r="C57" s="31" t="s">
        <v>301</v>
      </c>
      <c r="D57" s="10" t="s">
        <v>261</v>
      </c>
      <c r="E57" s="11">
        <v>37.299999999999997</v>
      </c>
    </row>
    <row r="58" spans="1:5" ht="38.25">
      <c r="A58" s="32" t="s">
        <v>297</v>
      </c>
      <c r="B58" s="31"/>
      <c r="C58" s="31"/>
      <c r="D58" s="12" t="s">
        <v>298</v>
      </c>
      <c r="E58" s="11">
        <f>E59</f>
        <v>1440.2579999999998</v>
      </c>
    </row>
    <row r="59" spans="1:5">
      <c r="A59" s="32"/>
      <c r="B59" s="31" t="s">
        <v>240</v>
      </c>
      <c r="C59" s="31"/>
      <c r="D59" s="12" t="s">
        <v>105</v>
      </c>
      <c r="E59" s="11">
        <f>E60+E62</f>
        <v>1440.2579999999998</v>
      </c>
    </row>
    <row r="60" spans="1:5" ht="25.5">
      <c r="A60" s="32"/>
      <c r="B60" s="29" t="s">
        <v>243</v>
      </c>
      <c r="C60" s="29"/>
      <c r="D60" s="12" t="s">
        <v>51</v>
      </c>
      <c r="E60" s="11">
        <f>E61</f>
        <v>740.88</v>
      </c>
    </row>
    <row r="61" spans="1:5" ht="63.75">
      <c r="A61" s="32"/>
      <c r="B61" s="29"/>
      <c r="C61" s="29">
        <v>100</v>
      </c>
      <c r="D61" s="12" t="s">
        <v>261</v>
      </c>
      <c r="E61" s="11">
        <v>740.88</v>
      </c>
    </row>
    <row r="62" spans="1:5" ht="25.5">
      <c r="A62" s="32"/>
      <c r="B62" s="29" t="s">
        <v>246</v>
      </c>
      <c r="C62" s="29"/>
      <c r="D62" s="12" t="s">
        <v>53</v>
      </c>
      <c r="E62" s="11">
        <f>SUM(E63:E65)</f>
        <v>699.37799999999993</v>
      </c>
    </row>
    <row r="63" spans="1:5" ht="63.75">
      <c r="A63" s="32"/>
      <c r="B63" s="29"/>
      <c r="C63" s="29">
        <v>100</v>
      </c>
      <c r="D63" s="12" t="s">
        <v>261</v>
      </c>
      <c r="E63" s="11">
        <v>530.5</v>
      </c>
    </row>
    <row r="64" spans="1:5" ht="25.5">
      <c r="A64" s="32"/>
      <c r="B64" s="29"/>
      <c r="C64" s="29">
        <v>200</v>
      </c>
      <c r="D64" s="12" t="s">
        <v>354</v>
      </c>
      <c r="E64" s="11">
        <v>167.87799999999999</v>
      </c>
    </row>
    <row r="65" spans="1:5">
      <c r="A65" s="32"/>
      <c r="B65" s="29"/>
      <c r="C65" s="29">
        <v>800</v>
      </c>
      <c r="D65" s="10" t="s">
        <v>259</v>
      </c>
      <c r="E65" s="11">
        <v>1</v>
      </c>
    </row>
    <row r="66" spans="1:5">
      <c r="A66" s="32" t="s">
        <v>421</v>
      </c>
      <c r="B66" s="29"/>
      <c r="C66" s="29"/>
      <c r="D66" s="10" t="s">
        <v>418</v>
      </c>
      <c r="E66" s="11">
        <f>E67</f>
        <v>200</v>
      </c>
    </row>
    <row r="67" spans="1:5">
      <c r="A67" s="32"/>
      <c r="B67" s="31" t="s">
        <v>240</v>
      </c>
      <c r="C67" s="29"/>
      <c r="D67" s="10" t="s">
        <v>105</v>
      </c>
      <c r="E67" s="11">
        <f>E68</f>
        <v>200</v>
      </c>
    </row>
    <row r="68" spans="1:5" ht="25.5">
      <c r="A68" s="32"/>
      <c r="B68" s="29" t="s">
        <v>415</v>
      </c>
      <c r="C68" s="29"/>
      <c r="D68" s="10" t="s">
        <v>416</v>
      </c>
      <c r="E68" s="11">
        <f>E69</f>
        <v>200</v>
      </c>
    </row>
    <row r="69" spans="1:5" ht="25.5">
      <c r="A69" s="32"/>
      <c r="B69" s="29"/>
      <c r="C69" s="29">
        <v>200</v>
      </c>
      <c r="D69" s="12" t="s">
        <v>354</v>
      </c>
      <c r="E69" s="11">
        <v>200</v>
      </c>
    </row>
    <row r="70" spans="1:5">
      <c r="A70" s="32" t="s">
        <v>422</v>
      </c>
      <c r="B70" s="31"/>
      <c r="C70" s="31"/>
      <c r="D70" s="10" t="s">
        <v>306</v>
      </c>
      <c r="E70" s="11">
        <f>E71</f>
        <v>3000</v>
      </c>
    </row>
    <row r="71" spans="1:5">
      <c r="A71" s="32"/>
      <c r="B71" s="31" t="s">
        <v>240</v>
      </c>
      <c r="C71" s="31"/>
      <c r="D71" s="10" t="s">
        <v>105</v>
      </c>
      <c r="E71" s="11">
        <f>E72</f>
        <v>3000</v>
      </c>
    </row>
    <row r="72" spans="1:5">
      <c r="A72" s="32"/>
      <c r="B72" s="29" t="s">
        <v>248</v>
      </c>
      <c r="C72" s="29"/>
      <c r="D72" s="10" t="s">
        <v>56</v>
      </c>
      <c r="E72" s="11">
        <f>E73</f>
        <v>3000</v>
      </c>
    </row>
    <row r="73" spans="1:5">
      <c r="A73" s="32"/>
      <c r="B73" s="29"/>
      <c r="C73" s="29">
        <v>800</v>
      </c>
      <c r="D73" s="10" t="s">
        <v>259</v>
      </c>
      <c r="E73" s="11">
        <v>3000</v>
      </c>
    </row>
    <row r="74" spans="1:5">
      <c r="A74" s="32" t="s">
        <v>423</v>
      </c>
      <c r="B74" s="31"/>
      <c r="C74" s="31"/>
      <c r="D74" s="10" t="s">
        <v>307</v>
      </c>
      <c r="E74" s="11">
        <f>E75+E81+E84</f>
        <v>1185</v>
      </c>
    </row>
    <row r="75" spans="1:5" ht="25.5">
      <c r="A75" s="32"/>
      <c r="B75" s="31" t="s">
        <v>358</v>
      </c>
      <c r="C75" s="30"/>
      <c r="D75" s="12" t="s">
        <v>359</v>
      </c>
      <c r="E75" s="15">
        <f>E76+E78</f>
        <v>1020</v>
      </c>
    </row>
    <row r="76" spans="1:5" ht="25.5">
      <c r="A76" s="32"/>
      <c r="B76" s="31" t="s">
        <v>360</v>
      </c>
      <c r="C76" s="30"/>
      <c r="D76" s="12" t="s">
        <v>44</v>
      </c>
      <c r="E76" s="15">
        <f>E77</f>
        <v>350</v>
      </c>
    </row>
    <row r="77" spans="1:5" ht="25.5">
      <c r="A77" s="32"/>
      <c r="B77" s="31"/>
      <c r="C77" s="30">
        <v>200</v>
      </c>
      <c r="D77" s="12" t="s">
        <v>354</v>
      </c>
      <c r="E77" s="15">
        <v>350</v>
      </c>
    </row>
    <row r="78" spans="1:5">
      <c r="A78" s="32"/>
      <c r="B78" s="31" t="s">
        <v>361</v>
      </c>
      <c r="C78" s="30"/>
      <c r="D78" s="12" t="s">
        <v>45</v>
      </c>
      <c r="E78" s="15">
        <f>E79+E80</f>
        <v>670</v>
      </c>
    </row>
    <row r="79" spans="1:5" ht="25.5">
      <c r="A79" s="32"/>
      <c r="B79" s="31"/>
      <c r="C79" s="30">
        <v>200</v>
      </c>
      <c r="D79" s="12" t="s">
        <v>354</v>
      </c>
      <c r="E79" s="15">
        <v>600</v>
      </c>
    </row>
    <row r="80" spans="1:5">
      <c r="A80" s="32"/>
      <c r="B80" s="31"/>
      <c r="C80" s="30">
        <v>800</v>
      </c>
      <c r="D80" s="10" t="s">
        <v>259</v>
      </c>
      <c r="E80" s="15">
        <v>70</v>
      </c>
    </row>
    <row r="81" spans="1:5" ht="63.75">
      <c r="A81" s="32"/>
      <c r="B81" s="31" t="s">
        <v>365</v>
      </c>
      <c r="C81" s="30"/>
      <c r="D81" s="12" t="s">
        <v>368</v>
      </c>
      <c r="E81" s="15">
        <f>E82</f>
        <v>15</v>
      </c>
    </row>
    <row r="82" spans="1:5" ht="38.25">
      <c r="A82" s="32"/>
      <c r="B82" s="31" t="s">
        <v>366</v>
      </c>
      <c r="C82" s="30"/>
      <c r="D82" s="12" t="s">
        <v>367</v>
      </c>
      <c r="E82" s="15">
        <f>E83</f>
        <v>15</v>
      </c>
    </row>
    <row r="83" spans="1:5" ht="25.5">
      <c r="A83" s="32"/>
      <c r="B83" s="31"/>
      <c r="C83" s="30">
        <v>200</v>
      </c>
      <c r="D83" s="12" t="s">
        <v>354</v>
      </c>
      <c r="E83" s="15">
        <v>15</v>
      </c>
    </row>
    <row r="84" spans="1:5">
      <c r="A84" s="32"/>
      <c r="B84" s="31" t="s">
        <v>240</v>
      </c>
      <c r="C84" s="31"/>
      <c r="D84" s="10" t="s">
        <v>105</v>
      </c>
      <c r="E84" s="11">
        <f>E85</f>
        <v>150</v>
      </c>
    </row>
    <row r="85" spans="1:5">
      <c r="A85" s="32"/>
      <c r="B85" s="31" t="s">
        <v>249</v>
      </c>
      <c r="C85" s="31"/>
      <c r="D85" s="10" t="s">
        <v>57</v>
      </c>
      <c r="E85" s="11">
        <f>SUM(E86:E87)</f>
        <v>150</v>
      </c>
    </row>
    <row r="86" spans="1:5" ht="25.5">
      <c r="A86" s="32"/>
      <c r="B86" s="31"/>
      <c r="C86" s="31" t="s">
        <v>303</v>
      </c>
      <c r="D86" s="12" t="s">
        <v>354</v>
      </c>
      <c r="E86" s="11">
        <v>25</v>
      </c>
    </row>
    <row r="87" spans="1:5">
      <c r="A87" s="32"/>
      <c r="B87" s="31"/>
      <c r="C87" s="31" t="s">
        <v>304</v>
      </c>
      <c r="D87" s="10" t="s">
        <v>259</v>
      </c>
      <c r="E87" s="11">
        <v>125</v>
      </c>
    </row>
    <row r="88" spans="1:5" ht="25.5">
      <c r="A88" s="32" t="s">
        <v>424</v>
      </c>
      <c r="B88" s="31"/>
      <c r="C88" s="31"/>
      <c r="D88" s="10" t="s">
        <v>308</v>
      </c>
      <c r="E88" s="11">
        <f>E90+E97+E106</f>
        <v>227.3</v>
      </c>
    </row>
    <row r="89" spans="1:5" ht="38.25">
      <c r="A89" s="32" t="s">
        <v>425</v>
      </c>
      <c r="B89" s="31"/>
      <c r="C89" s="31"/>
      <c r="D89" s="10" t="s">
        <v>352</v>
      </c>
      <c r="E89" s="11">
        <f>E90</f>
        <v>30</v>
      </c>
    </row>
    <row r="90" spans="1:5" ht="25.5">
      <c r="A90" s="32"/>
      <c r="B90" s="31" t="s">
        <v>146</v>
      </c>
      <c r="C90" s="31"/>
      <c r="D90" s="13" t="s">
        <v>76</v>
      </c>
      <c r="E90" s="11">
        <f>E91</f>
        <v>30</v>
      </c>
    </row>
    <row r="91" spans="1:5" ht="38.25">
      <c r="A91" s="32"/>
      <c r="B91" s="31" t="s">
        <v>157</v>
      </c>
      <c r="C91" s="31"/>
      <c r="D91" s="10" t="s">
        <v>349</v>
      </c>
      <c r="E91" s="11">
        <f>E92</f>
        <v>30</v>
      </c>
    </row>
    <row r="92" spans="1:5" ht="51">
      <c r="A92" s="32"/>
      <c r="B92" s="31" t="s">
        <v>159</v>
      </c>
      <c r="C92" s="31"/>
      <c r="D92" s="10" t="s">
        <v>350</v>
      </c>
      <c r="E92" s="11">
        <f>E93+E95</f>
        <v>30</v>
      </c>
    </row>
    <row r="93" spans="1:5" ht="63.75">
      <c r="A93" s="32"/>
      <c r="B93" s="31" t="s">
        <v>160</v>
      </c>
      <c r="C93" s="31"/>
      <c r="D93" s="10" t="s">
        <v>108</v>
      </c>
      <c r="E93" s="11">
        <f>E94</f>
        <v>10</v>
      </c>
    </row>
    <row r="94" spans="1:5" ht="25.5">
      <c r="A94" s="32"/>
      <c r="B94" s="31"/>
      <c r="C94" s="31" t="s">
        <v>303</v>
      </c>
      <c r="D94" s="12" t="s">
        <v>354</v>
      </c>
      <c r="E94" s="11">
        <v>10</v>
      </c>
    </row>
    <row r="95" spans="1:5" ht="38.25">
      <c r="A95" s="32"/>
      <c r="B95" s="31" t="s">
        <v>265</v>
      </c>
      <c r="C95" s="31"/>
      <c r="D95" s="10" t="s">
        <v>13</v>
      </c>
      <c r="E95" s="11">
        <f>E96</f>
        <v>20</v>
      </c>
    </row>
    <row r="96" spans="1:5" ht="25.5">
      <c r="A96" s="32"/>
      <c r="B96" s="31"/>
      <c r="C96" s="31" t="s">
        <v>303</v>
      </c>
      <c r="D96" s="12" t="s">
        <v>354</v>
      </c>
      <c r="E96" s="11">
        <v>20</v>
      </c>
    </row>
    <row r="97" spans="1:5">
      <c r="A97" s="32" t="s">
        <v>426</v>
      </c>
      <c r="B97" s="31"/>
      <c r="C97" s="31"/>
      <c r="D97" s="10" t="s">
        <v>309</v>
      </c>
      <c r="E97" s="11">
        <f>E98</f>
        <v>15</v>
      </c>
    </row>
    <row r="98" spans="1:5" ht="25.5">
      <c r="A98" s="32"/>
      <c r="B98" s="31" t="s">
        <v>146</v>
      </c>
      <c r="C98" s="30"/>
      <c r="D98" s="13" t="s">
        <v>76</v>
      </c>
      <c r="E98" s="15">
        <f>E99</f>
        <v>15</v>
      </c>
    </row>
    <row r="99" spans="1:5" ht="25.5">
      <c r="A99" s="32"/>
      <c r="B99" s="31" t="s">
        <v>147</v>
      </c>
      <c r="C99" s="30"/>
      <c r="D99" s="13" t="s">
        <v>77</v>
      </c>
      <c r="E99" s="15">
        <f>E100</f>
        <v>15</v>
      </c>
    </row>
    <row r="100" spans="1:5" ht="38.25">
      <c r="A100" s="32"/>
      <c r="B100" s="31" t="s">
        <v>149</v>
      </c>
      <c r="C100" s="30"/>
      <c r="D100" s="13" t="s">
        <v>148</v>
      </c>
      <c r="E100" s="15">
        <f>E101+E104</f>
        <v>15</v>
      </c>
    </row>
    <row r="101" spans="1:5" ht="25.5">
      <c r="A101" s="32"/>
      <c r="B101" s="31" t="s">
        <v>150</v>
      </c>
      <c r="C101" s="30"/>
      <c r="D101" s="13" t="s">
        <v>8</v>
      </c>
      <c r="E101" s="15">
        <f>E102+E103</f>
        <v>5</v>
      </c>
    </row>
    <row r="102" spans="1:5" ht="25.5">
      <c r="A102" s="32"/>
      <c r="B102" s="31"/>
      <c r="C102" s="30">
        <v>200</v>
      </c>
      <c r="D102" s="12" t="s">
        <v>354</v>
      </c>
      <c r="E102" s="15">
        <v>3</v>
      </c>
    </row>
    <row r="103" spans="1:5" ht="38.25">
      <c r="A103" s="32"/>
      <c r="B103" s="31"/>
      <c r="C103" s="30">
        <v>600</v>
      </c>
      <c r="D103" s="10" t="s">
        <v>260</v>
      </c>
      <c r="E103" s="15">
        <v>2</v>
      </c>
    </row>
    <row r="104" spans="1:5" ht="25.5">
      <c r="A104" s="32"/>
      <c r="B104" s="31" t="s">
        <v>151</v>
      </c>
      <c r="C104" s="30"/>
      <c r="D104" s="13" t="s">
        <v>9</v>
      </c>
      <c r="E104" s="15">
        <f>E105</f>
        <v>10</v>
      </c>
    </row>
    <row r="105" spans="1:5" ht="25.5">
      <c r="A105" s="32"/>
      <c r="B105" s="31"/>
      <c r="C105" s="30">
        <v>200</v>
      </c>
      <c r="D105" s="12" t="s">
        <v>354</v>
      </c>
      <c r="E105" s="15">
        <v>10</v>
      </c>
    </row>
    <row r="106" spans="1:5" ht="25.5">
      <c r="A106" s="32" t="s">
        <v>427</v>
      </c>
      <c r="B106" s="31"/>
      <c r="C106" s="30"/>
      <c r="D106" s="10" t="s">
        <v>310</v>
      </c>
      <c r="E106" s="15">
        <f>E107</f>
        <v>182.3</v>
      </c>
    </row>
    <row r="107" spans="1:5" ht="25.5">
      <c r="A107" s="32"/>
      <c r="B107" s="31" t="s">
        <v>146</v>
      </c>
      <c r="C107" s="30"/>
      <c r="D107" s="13" t="s">
        <v>76</v>
      </c>
      <c r="E107" s="15">
        <f>E108</f>
        <v>182.3</v>
      </c>
    </row>
    <row r="108" spans="1:5" ht="25.5">
      <c r="A108" s="32"/>
      <c r="B108" s="31" t="s">
        <v>152</v>
      </c>
      <c r="C108" s="30"/>
      <c r="D108" s="13" t="s">
        <v>311</v>
      </c>
      <c r="E108" s="15">
        <f>E109</f>
        <v>182.3</v>
      </c>
    </row>
    <row r="109" spans="1:5" ht="38.25">
      <c r="A109" s="32"/>
      <c r="B109" s="31" t="s">
        <v>154</v>
      </c>
      <c r="C109" s="30"/>
      <c r="D109" s="13" t="s">
        <v>344</v>
      </c>
      <c r="E109" s="15">
        <f>E110+E112+E114+E116</f>
        <v>182.3</v>
      </c>
    </row>
    <row r="110" spans="1:5" ht="25.5">
      <c r="A110" s="32"/>
      <c r="B110" s="31" t="s">
        <v>155</v>
      </c>
      <c r="C110" s="30"/>
      <c r="D110" s="13" t="s">
        <v>10</v>
      </c>
      <c r="E110" s="15">
        <f>E111</f>
        <v>135</v>
      </c>
    </row>
    <row r="111" spans="1:5" ht="25.5">
      <c r="A111" s="32"/>
      <c r="B111" s="31"/>
      <c r="C111" s="30">
        <v>200</v>
      </c>
      <c r="D111" s="12" t="s">
        <v>354</v>
      </c>
      <c r="E111" s="15">
        <v>135</v>
      </c>
    </row>
    <row r="112" spans="1:5" ht="38.25">
      <c r="A112" s="32"/>
      <c r="B112" s="31" t="s">
        <v>156</v>
      </c>
      <c r="C112" s="30"/>
      <c r="D112" s="13" t="s">
        <v>11</v>
      </c>
      <c r="E112" s="15">
        <f>E113</f>
        <v>12</v>
      </c>
    </row>
    <row r="113" spans="1:5" ht="25.5">
      <c r="A113" s="32"/>
      <c r="B113" s="31"/>
      <c r="C113" s="30">
        <v>200</v>
      </c>
      <c r="D113" s="12" t="s">
        <v>354</v>
      </c>
      <c r="E113" s="15">
        <v>12</v>
      </c>
    </row>
    <row r="114" spans="1:5" ht="51">
      <c r="A114" s="32"/>
      <c r="B114" s="31" t="s">
        <v>264</v>
      </c>
      <c r="C114" s="30"/>
      <c r="D114" s="13" t="s">
        <v>12</v>
      </c>
      <c r="E114" s="15">
        <f>E115</f>
        <v>33</v>
      </c>
    </row>
    <row r="115" spans="1:5" ht="38.25">
      <c r="A115" s="32"/>
      <c r="B115" s="31"/>
      <c r="C115" s="30">
        <v>600</v>
      </c>
      <c r="D115" s="10" t="s">
        <v>260</v>
      </c>
      <c r="E115" s="15">
        <v>33</v>
      </c>
    </row>
    <row r="116" spans="1:5" ht="51">
      <c r="A116" s="32"/>
      <c r="B116" s="31" t="s">
        <v>393</v>
      </c>
      <c r="C116" s="30"/>
      <c r="D116" s="12" t="s">
        <v>394</v>
      </c>
      <c r="E116" s="15">
        <f>E117</f>
        <v>2.2999999999999998</v>
      </c>
    </row>
    <row r="117" spans="1:5" ht="25.5">
      <c r="A117" s="32"/>
      <c r="B117" s="31"/>
      <c r="C117" s="30">
        <v>200</v>
      </c>
      <c r="D117" s="12" t="s">
        <v>354</v>
      </c>
      <c r="E117" s="15">
        <v>2.2999999999999998</v>
      </c>
    </row>
    <row r="118" spans="1:5">
      <c r="A118" s="32" t="s">
        <v>428</v>
      </c>
      <c r="B118" s="31"/>
      <c r="C118" s="31"/>
      <c r="D118" s="10" t="s">
        <v>312</v>
      </c>
      <c r="E118" s="11">
        <f>E119+E129</f>
        <v>6400</v>
      </c>
    </row>
    <row r="119" spans="1:5">
      <c r="A119" s="32" t="s">
        <v>429</v>
      </c>
      <c r="B119" s="31"/>
      <c r="C119" s="31"/>
      <c r="D119" s="10" t="s">
        <v>313</v>
      </c>
      <c r="E119" s="11">
        <f>E120</f>
        <v>6120</v>
      </c>
    </row>
    <row r="120" spans="1:5" ht="38.25">
      <c r="A120" s="32"/>
      <c r="B120" s="31" t="s">
        <v>215</v>
      </c>
      <c r="C120" s="30"/>
      <c r="D120" s="13" t="s">
        <v>94</v>
      </c>
      <c r="E120" s="11">
        <f>E121</f>
        <v>6120</v>
      </c>
    </row>
    <row r="121" spans="1:5">
      <c r="A121" s="32"/>
      <c r="B121" s="31" t="s">
        <v>219</v>
      </c>
      <c r="C121" s="30"/>
      <c r="D121" s="13" t="s">
        <v>96</v>
      </c>
      <c r="E121" s="15">
        <f>E122</f>
        <v>6120</v>
      </c>
    </row>
    <row r="122" spans="1:5" ht="25.5">
      <c r="A122" s="32"/>
      <c r="B122" s="31" t="s">
        <v>221</v>
      </c>
      <c r="C122" s="30"/>
      <c r="D122" s="13" t="s">
        <v>220</v>
      </c>
      <c r="E122" s="15">
        <f>E123+E125+E127</f>
        <v>6120</v>
      </c>
    </row>
    <row r="123" spans="1:5" ht="25.5">
      <c r="A123" s="32"/>
      <c r="B123" s="31" t="s">
        <v>407</v>
      </c>
      <c r="C123" s="30"/>
      <c r="D123" s="13" t="s">
        <v>406</v>
      </c>
      <c r="E123" s="15">
        <f>E124</f>
        <v>4700</v>
      </c>
    </row>
    <row r="124" spans="1:5" ht="25.5">
      <c r="A124" s="32"/>
      <c r="B124" s="31"/>
      <c r="C124" s="30">
        <v>200</v>
      </c>
      <c r="D124" s="12" t="s">
        <v>354</v>
      </c>
      <c r="E124" s="15">
        <v>4700</v>
      </c>
    </row>
    <row r="125" spans="1:5" ht="25.5">
      <c r="A125" s="32"/>
      <c r="B125" s="31" t="s">
        <v>277</v>
      </c>
      <c r="C125" s="30"/>
      <c r="D125" s="16" t="s">
        <v>314</v>
      </c>
      <c r="E125" s="15">
        <f>E126</f>
        <v>1410</v>
      </c>
    </row>
    <row r="126" spans="1:5" ht="25.5">
      <c r="A126" s="32"/>
      <c r="B126" s="31"/>
      <c r="C126" s="30">
        <v>200</v>
      </c>
      <c r="D126" s="12" t="s">
        <v>354</v>
      </c>
      <c r="E126" s="15">
        <v>1410</v>
      </c>
    </row>
    <row r="127" spans="1:5" ht="25.5">
      <c r="A127" s="32"/>
      <c r="B127" s="31" t="s">
        <v>278</v>
      </c>
      <c r="C127" s="30"/>
      <c r="D127" s="10" t="s">
        <v>39</v>
      </c>
      <c r="E127" s="15">
        <f>E128</f>
        <v>10</v>
      </c>
    </row>
    <row r="128" spans="1:5" ht="25.5">
      <c r="A128" s="32"/>
      <c r="B128" s="31"/>
      <c r="C128" s="30">
        <v>200</v>
      </c>
      <c r="D128" s="12" t="s">
        <v>354</v>
      </c>
      <c r="E128" s="15">
        <v>10</v>
      </c>
    </row>
    <row r="129" spans="1:5" ht="25.5">
      <c r="A129" s="32" t="s">
        <v>430</v>
      </c>
      <c r="B129" s="31"/>
      <c r="C129" s="31"/>
      <c r="D129" s="10" t="s">
        <v>315</v>
      </c>
      <c r="E129" s="11">
        <f>E130+E143</f>
        <v>280</v>
      </c>
    </row>
    <row r="130" spans="1:5" ht="25.5">
      <c r="A130" s="32"/>
      <c r="B130" s="31" t="s">
        <v>110</v>
      </c>
      <c r="C130" s="30"/>
      <c r="D130" s="13" t="s">
        <v>65</v>
      </c>
      <c r="E130" s="15">
        <f>E131+E139</f>
        <v>80</v>
      </c>
    </row>
    <row r="131" spans="1:5" ht="25.5">
      <c r="A131" s="32"/>
      <c r="B131" s="31" t="s">
        <v>111</v>
      </c>
      <c r="C131" s="30"/>
      <c r="D131" s="13" t="s">
        <v>66</v>
      </c>
      <c r="E131" s="15">
        <f>E132</f>
        <v>50</v>
      </c>
    </row>
    <row r="132" spans="1:5" ht="25.5">
      <c r="A132" s="32"/>
      <c r="B132" s="31" t="s">
        <v>113</v>
      </c>
      <c r="C132" s="30"/>
      <c r="D132" s="13" t="s">
        <v>112</v>
      </c>
      <c r="E132" s="15">
        <f>E133+E135+E137</f>
        <v>50</v>
      </c>
    </row>
    <row r="133" spans="1:5" ht="102">
      <c r="A133" s="32"/>
      <c r="B133" s="31" t="s">
        <v>114</v>
      </c>
      <c r="C133" s="30"/>
      <c r="D133" s="13" t="s">
        <v>370</v>
      </c>
      <c r="E133" s="15">
        <f>E134</f>
        <v>20</v>
      </c>
    </row>
    <row r="134" spans="1:5">
      <c r="A134" s="32"/>
      <c r="B134" s="31"/>
      <c r="C134" s="30">
        <v>800</v>
      </c>
      <c r="D134" s="13" t="s">
        <v>259</v>
      </c>
      <c r="E134" s="15">
        <v>20</v>
      </c>
    </row>
    <row r="135" spans="1:5" ht="114.75">
      <c r="A135" s="32"/>
      <c r="B135" s="31" t="s">
        <v>115</v>
      </c>
      <c r="C135" s="30"/>
      <c r="D135" s="13" t="s">
        <v>372</v>
      </c>
      <c r="E135" s="15">
        <f>E136</f>
        <v>10</v>
      </c>
    </row>
    <row r="136" spans="1:5">
      <c r="A136" s="32"/>
      <c r="B136" s="31"/>
      <c r="C136" s="30">
        <v>800</v>
      </c>
      <c r="D136" s="13" t="s">
        <v>259</v>
      </c>
      <c r="E136" s="15">
        <v>10</v>
      </c>
    </row>
    <row r="137" spans="1:5">
      <c r="A137" s="32"/>
      <c r="B137" s="31" t="s">
        <v>116</v>
      </c>
      <c r="C137" s="30"/>
      <c r="D137" s="13" t="s">
        <v>1</v>
      </c>
      <c r="E137" s="15">
        <f>E138</f>
        <v>20</v>
      </c>
    </row>
    <row r="138" spans="1:5" ht="25.5">
      <c r="A138" s="32"/>
      <c r="B138" s="31"/>
      <c r="C138" s="30">
        <v>200</v>
      </c>
      <c r="D138" s="12" t="s">
        <v>354</v>
      </c>
      <c r="E138" s="15">
        <v>20</v>
      </c>
    </row>
    <row r="139" spans="1:5" ht="25.5">
      <c r="A139" s="32"/>
      <c r="B139" s="31" t="s">
        <v>117</v>
      </c>
      <c r="C139" s="30"/>
      <c r="D139" s="13" t="s">
        <v>67</v>
      </c>
      <c r="E139" s="15">
        <f>E140</f>
        <v>30</v>
      </c>
    </row>
    <row r="140" spans="1:5" ht="38.25">
      <c r="A140" s="32"/>
      <c r="B140" s="31" t="s">
        <v>119</v>
      </c>
      <c r="C140" s="30"/>
      <c r="D140" s="13" t="s">
        <v>118</v>
      </c>
      <c r="E140" s="15">
        <f>E141</f>
        <v>30</v>
      </c>
    </row>
    <row r="141" spans="1:5" ht="25.5">
      <c r="A141" s="32"/>
      <c r="B141" s="31" t="s">
        <v>120</v>
      </c>
      <c r="C141" s="30"/>
      <c r="D141" s="13" t="s">
        <v>2</v>
      </c>
      <c r="E141" s="15">
        <f>E142</f>
        <v>30</v>
      </c>
    </row>
    <row r="142" spans="1:5" ht="25.5">
      <c r="A142" s="32"/>
      <c r="B142" s="31"/>
      <c r="C142" s="30">
        <v>200</v>
      </c>
      <c r="D142" s="12" t="s">
        <v>354</v>
      </c>
      <c r="E142" s="15">
        <v>30</v>
      </c>
    </row>
    <row r="143" spans="1:5" ht="25.5">
      <c r="A143" s="32"/>
      <c r="B143" s="31" t="s">
        <v>363</v>
      </c>
      <c r="C143" s="30"/>
      <c r="D143" s="12" t="s">
        <v>371</v>
      </c>
      <c r="E143" s="15">
        <f>E144+E146</f>
        <v>200</v>
      </c>
    </row>
    <row r="144" spans="1:5" ht="25.5">
      <c r="A144" s="32"/>
      <c r="B144" s="31" t="s">
        <v>362</v>
      </c>
      <c r="C144" s="30"/>
      <c r="D144" s="12" t="s">
        <v>364</v>
      </c>
      <c r="E144" s="15">
        <f>E145</f>
        <v>150</v>
      </c>
    </row>
    <row r="145" spans="1:5" ht="25.5">
      <c r="A145" s="32"/>
      <c r="B145" s="31"/>
      <c r="C145" s="30">
        <v>200</v>
      </c>
      <c r="D145" s="12" t="s">
        <v>354</v>
      </c>
      <c r="E145" s="15">
        <v>150</v>
      </c>
    </row>
    <row r="146" spans="1:5" ht="25.5">
      <c r="A146" s="32"/>
      <c r="B146" s="31" t="s">
        <v>413</v>
      </c>
      <c r="C146" s="30"/>
      <c r="D146" s="12" t="s">
        <v>414</v>
      </c>
      <c r="E146" s="15">
        <f>E147</f>
        <v>50</v>
      </c>
    </row>
    <row r="147" spans="1:5" ht="25.5">
      <c r="A147" s="32"/>
      <c r="B147" s="31"/>
      <c r="C147" s="30">
        <v>200</v>
      </c>
      <c r="D147" s="12" t="s">
        <v>354</v>
      </c>
      <c r="E147" s="15">
        <v>50</v>
      </c>
    </row>
    <row r="148" spans="1:5">
      <c r="A148" s="32" t="s">
        <v>431</v>
      </c>
      <c r="B148" s="31"/>
      <c r="C148" s="31"/>
      <c r="D148" s="10" t="s">
        <v>316</v>
      </c>
      <c r="E148" s="11">
        <f>E149+E155+E159</f>
        <v>10877.434000000001</v>
      </c>
    </row>
    <row r="149" spans="1:5">
      <c r="A149" s="32" t="s">
        <v>432</v>
      </c>
      <c r="B149" s="31"/>
      <c r="C149" s="31"/>
      <c r="D149" s="10" t="s">
        <v>317</v>
      </c>
      <c r="E149" s="11">
        <f>E150</f>
        <v>2600</v>
      </c>
    </row>
    <row r="150" spans="1:5" ht="38.25">
      <c r="A150" s="32"/>
      <c r="B150" s="31" t="s">
        <v>377</v>
      </c>
      <c r="C150" s="31"/>
      <c r="D150" s="10" t="s">
        <v>376</v>
      </c>
      <c r="E150" s="11">
        <f>E151+E153</f>
        <v>2600</v>
      </c>
    </row>
    <row r="151" spans="1:5">
      <c r="A151" s="32"/>
      <c r="B151" s="31" t="s">
        <v>378</v>
      </c>
      <c r="C151" s="31"/>
      <c r="D151" s="10" t="s">
        <v>60</v>
      </c>
      <c r="E151" s="11">
        <f>E152</f>
        <v>400</v>
      </c>
    </row>
    <row r="152" spans="1:5" ht="25.5">
      <c r="A152" s="32"/>
      <c r="B152" s="31"/>
      <c r="C152" s="31" t="s">
        <v>303</v>
      </c>
      <c r="D152" s="12" t="s">
        <v>354</v>
      </c>
      <c r="E152" s="11">
        <v>400</v>
      </c>
    </row>
    <row r="153" spans="1:5" ht="25.5">
      <c r="A153" s="32"/>
      <c r="B153" s="31" t="s">
        <v>379</v>
      </c>
      <c r="C153" s="29"/>
      <c r="D153" s="13" t="s">
        <v>61</v>
      </c>
      <c r="E153" s="11">
        <f>E154</f>
        <v>2200</v>
      </c>
    </row>
    <row r="154" spans="1:5" ht="25.5">
      <c r="A154" s="32"/>
      <c r="B154" s="31"/>
      <c r="C154" s="31" t="s">
        <v>303</v>
      </c>
      <c r="D154" s="12" t="s">
        <v>354</v>
      </c>
      <c r="E154" s="11">
        <v>2200</v>
      </c>
    </row>
    <row r="155" spans="1:5">
      <c r="A155" s="32" t="s">
        <v>433</v>
      </c>
      <c r="B155" s="31"/>
      <c r="C155" s="31"/>
      <c r="D155" s="10" t="s">
        <v>353</v>
      </c>
      <c r="E155" s="11">
        <f>E156</f>
        <v>1183.934</v>
      </c>
    </row>
    <row r="156" spans="1:5" ht="38.25">
      <c r="A156" s="32"/>
      <c r="B156" s="31" t="s">
        <v>235</v>
      </c>
      <c r="C156" s="31"/>
      <c r="D156" s="47" t="s">
        <v>106</v>
      </c>
      <c r="E156" s="11">
        <f>E157</f>
        <v>1183.934</v>
      </c>
    </row>
    <row r="157" spans="1:5">
      <c r="A157" s="32"/>
      <c r="B157" s="31" t="s">
        <v>412</v>
      </c>
      <c r="C157" s="31"/>
      <c r="D157" s="47" t="s">
        <v>47</v>
      </c>
      <c r="E157" s="11">
        <f>E158</f>
        <v>1183.934</v>
      </c>
    </row>
    <row r="158" spans="1:5" ht="25.5">
      <c r="A158" s="32"/>
      <c r="B158" s="31"/>
      <c r="C158" s="31" t="s">
        <v>303</v>
      </c>
      <c r="D158" s="12" t="s">
        <v>354</v>
      </c>
      <c r="E158" s="11">
        <v>1183.934</v>
      </c>
    </row>
    <row r="159" spans="1:5">
      <c r="A159" s="32" t="s">
        <v>434</v>
      </c>
      <c r="B159" s="31"/>
      <c r="C159" s="29"/>
      <c r="D159" s="10" t="s">
        <v>318</v>
      </c>
      <c r="E159" s="11">
        <f>E160</f>
        <v>7093.5</v>
      </c>
    </row>
    <row r="160" spans="1:5" ht="38.25">
      <c r="A160" s="32"/>
      <c r="B160" s="31" t="s">
        <v>215</v>
      </c>
      <c r="C160" s="30"/>
      <c r="D160" s="13" t="s">
        <v>94</v>
      </c>
      <c r="E160" s="11">
        <f>E161+E171+E177</f>
        <v>7093.5</v>
      </c>
    </row>
    <row r="161" spans="1:5" ht="25.5">
      <c r="A161" s="32"/>
      <c r="B161" s="31" t="s">
        <v>216</v>
      </c>
      <c r="C161" s="30"/>
      <c r="D161" s="13" t="s">
        <v>95</v>
      </c>
      <c r="E161" s="15">
        <f>E162</f>
        <v>5258.5</v>
      </c>
    </row>
    <row r="162" spans="1:5" ht="25.5">
      <c r="A162" s="32"/>
      <c r="B162" s="31" t="s">
        <v>218</v>
      </c>
      <c r="C162" s="30"/>
      <c r="D162" s="13" t="s">
        <v>217</v>
      </c>
      <c r="E162" s="15">
        <f>E163+E165+E169+E167</f>
        <v>5258.5</v>
      </c>
    </row>
    <row r="163" spans="1:5" ht="25.5">
      <c r="A163" s="32"/>
      <c r="B163" s="31" t="s">
        <v>402</v>
      </c>
      <c r="C163" s="30"/>
      <c r="D163" s="13" t="s">
        <v>403</v>
      </c>
      <c r="E163" s="15">
        <f>E164</f>
        <v>1500</v>
      </c>
    </row>
    <row r="164" spans="1:5" ht="25.5">
      <c r="A164" s="32"/>
      <c r="B164" s="31"/>
      <c r="C164" s="30">
        <v>200</v>
      </c>
      <c r="D164" s="12" t="s">
        <v>354</v>
      </c>
      <c r="E164" s="15">
        <v>1500</v>
      </c>
    </row>
    <row r="165" spans="1:5" ht="25.5">
      <c r="A165" s="32"/>
      <c r="B165" s="31" t="s">
        <v>404</v>
      </c>
      <c r="C165" s="30"/>
      <c r="D165" s="13" t="s">
        <v>405</v>
      </c>
      <c r="E165" s="15">
        <f>E166</f>
        <v>133</v>
      </c>
    </row>
    <row r="166" spans="1:5" ht="25.5">
      <c r="A166" s="32"/>
      <c r="B166" s="31"/>
      <c r="C166" s="30">
        <v>200</v>
      </c>
      <c r="D166" s="12" t="s">
        <v>354</v>
      </c>
      <c r="E166" s="15">
        <v>133</v>
      </c>
    </row>
    <row r="167" spans="1:5" ht="25.5">
      <c r="A167" s="32"/>
      <c r="B167" s="31" t="s">
        <v>374</v>
      </c>
      <c r="C167" s="30"/>
      <c r="D167" s="12" t="s">
        <v>375</v>
      </c>
      <c r="E167" s="15">
        <f>E168</f>
        <v>3500</v>
      </c>
    </row>
    <row r="168" spans="1:5" ht="25.5">
      <c r="A168" s="32"/>
      <c r="B168" s="31"/>
      <c r="C168" s="30">
        <v>200</v>
      </c>
      <c r="D168" s="12" t="s">
        <v>354</v>
      </c>
      <c r="E168" s="15">
        <v>3500</v>
      </c>
    </row>
    <row r="169" spans="1:5" ht="51">
      <c r="A169" s="32"/>
      <c r="B169" s="31" t="s">
        <v>356</v>
      </c>
      <c r="C169" s="30"/>
      <c r="D169" s="10" t="s">
        <v>109</v>
      </c>
      <c r="E169" s="15">
        <f>E170</f>
        <v>125.5</v>
      </c>
    </row>
    <row r="170" spans="1:5" ht="25.5">
      <c r="A170" s="32"/>
      <c r="B170" s="31"/>
      <c r="C170" s="30">
        <v>200</v>
      </c>
      <c r="D170" s="12" t="s">
        <v>354</v>
      </c>
      <c r="E170" s="15">
        <v>125.5</v>
      </c>
    </row>
    <row r="171" spans="1:5" ht="25.5">
      <c r="A171" s="32"/>
      <c r="B171" s="31" t="s">
        <v>222</v>
      </c>
      <c r="C171" s="30"/>
      <c r="D171" s="13" t="s">
        <v>97</v>
      </c>
      <c r="E171" s="15">
        <f>E172</f>
        <v>1700</v>
      </c>
    </row>
    <row r="172" spans="1:5" ht="25.5">
      <c r="A172" s="32"/>
      <c r="B172" s="31" t="s">
        <v>224</v>
      </c>
      <c r="C172" s="30"/>
      <c r="D172" s="13" t="s">
        <v>223</v>
      </c>
      <c r="E172" s="15">
        <f>E173+E175</f>
        <v>1700</v>
      </c>
    </row>
    <row r="173" spans="1:5" ht="25.5">
      <c r="A173" s="32"/>
      <c r="B173" s="31" t="s">
        <v>279</v>
      </c>
      <c r="C173" s="30"/>
      <c r="D173" s="13" t="s">
        <v>40</v>
      </c>
      <c r="E173" s="15">
        <f>E174</f>
        <v>1500</v>
      </c>
    </row>
    <row r="174" spans="1:5" ht="25.5">
      <c r="A174" s="32"/>
      <c r="B174" s="31"/>
      <c r="C174" s="30">
        <v>200</v>
      </c>
      <c r="D174" s="12" t="s">
        <v>354</v>
      </c>
      <c r="E174" s="15">
        <v>1500</v>
      </c>
    </row>
    <row r="175" spans="1:5" ht="25.5">
      <c r="A175" s="32"/>
      <c r="B175" s="31" t="s">
        <v>280</v>
      </c>
      <c r="C175" s="30"/>
      <c r="D175" s="13" t="s">
        <v>41</v>
      </c>
      <c r="E175" s="15">
        <f>E176</f>
        <v>200</v>
      </c>
    </row>
    <row r="176" spans="1:5" ht="25.5">
      <c r="A176" s="32"/>
      <c r="B176" s="31"/>
      <c r="C176" s="30">
        <v>200</v>
      </c>
      <c r="D176" s="12" t="s">
        <v>354</v>
      </c>
      <c r="E176" s="15">
        <v>200</v>
      </c>
    </row>
    <row r="177" spans="1:5">
      <c r="A177" s="32"/>
      <c r="B177" s="31" t="s">
        <v>225</v>
      </c>
      <c r="C177" s="30"/>
      <c r="D177" s="13" t="s">
        <v>98</v>
      </c>
      <c r="E177" s="15">
        <f>E178</f>
        <v>135</v>
      </c>
    </row>
    <row r="178" spans="1:5">
      <c r="A178" s="32"/>
      <c r="B178" s="31" t="s">
        <v>226</v>
      </c>
      <c r="C178" s="30"/>
      <c r="D178" s="13" t="s">
        <v>255</v>
      </c>
      <c r="E178" s="15">
        <f>E179+E181</f>
        <v>135</v>
      </c>
    </row>
    <row r="179" spans="1:5" ht="25.5">
      <c r="A179" s="32"/>
      <c r="B179" s="31" t="s">
        <v>281</v>
      </c>
      <c r="C179" s="30"/>
      <c r="D179" s="13" t="s">
        <v>319</v>
      </c>
      <c r="E179" s="15">
        <f>E180</f>
        <v>130</v>
      </c>
    </row>
    <row r="180" spans="1:5" ht="25.5">
      <c r="A180" s="32"/>
      <c r="B180" s="31"/>
      <c r="C180" s="30">
        <v>200</v>
      </c>
      <c r="D180" s="12" t="s">
        <v>354</v>
      </c>
      <c r="E180" s="15">
        <v>130</v>
      </c>
    </row>
    <row r="181" spans="1:5" ht="25.5">
      <c r="A181" s="32"/>
      <c r="B181" s="31" t="s">
        <v>282</v>
      </c>
      <c r="C181" s="30"/>
      <c r="D181" s="13" t="s">
        <v>320</v>
      </c>
      <c r="E181" s="15">
        <f>E182</f>
        <v>5</v>
      </c>
    </row>
    <row r="182" spans="1:5" ht="25.5">
      <c r="A182" s="32"/>
      <c r="B182" s="31"/>
      <c r="C182" s="30">
        <v>200</v>
      </c>
      <c r="D182" s="12" t="s">
        <v>354</v>
      </c>
      <c r="E182" s="15">
        <v>5</v>
      </c>
    </row>
    <row r="183" spans="1:5">
      <c r="A183" s="32" t="s">
        <v>435</v>
      </c>
      <c r="B183" s="31"/>
      <c r="C183" s="29"/>
      <c r="D183" s="10" t="s">
        <v>321</v>
      </c>
      <c r="E183" s="11">
        <f>E184+E205+E233+E243+E227</f>
        <v>159161.859</v>
      </c>
    </row>
    <row r="184" spans="1:5">
      <c r="A184" s="32" t="s">
        <v>436</v>
      </c>
      <c r="B184" s="31"/>
      <c r="C184" s="29"/>
      <c r="D184" s="10" t="s">
        <v>322</v>
      </c>
      <c r="E184" s="11">
        <f>E185+E194</f>
        <v>68355.562000000005</v>
      </c>
    </row>
    <row r="185" spans="1:5" ht="51">
      <c r="A185" s="32"/>
      <c r="B185" s="31" t="s">
        <v>137</v>
      </c>
      <c r="C185" s="30"/>
      <c r="D185" s="13" t="s">
        <v>74</v>
      </c>
      <c r="E185" s="11">
        <f>E186</f>
        <v>14124.651</v>
      </c>
    </row>
    <row r="186" spans="1:5" ht="38.25">
      <c r="A186" s="32"/>
      <c r="B186" s="31" t="s">
        <v>138</v>
      </c>
      <c r="C186" s="30"/>
      <c r="D186" s="13" t="s">
        <v>75</v>
      </c>
      <c r="E186" s="15">
        <f>E187</f>
        <v>14124.651</v>
      </c>
    </row>
    <row r="187" spans="1:5" ht="38.25">
      <c r="A187" s="32"/>
      <c r="B187" s="31" t="s">
        <v>139</v>
      </c>
      <c r="C187" s="30"/>
      <c r="D187" s="13" t="s">
        <v>145</v>
      </c>
      <c r="E187" s="15">
        <f>E188+E190+E192</f>
        <v>14124.651</v>
      </c>
    </row>
    <row r="188" spans="1:5" ht="38.25">
      <c r="A188" s="32"/>
      <c r="B188" s="31" t="s">
        <v>373</v>
      </c>
      <c r="C188" s="30"/>
      <c r="D188" s="13" t="s">
        <v>357</v>
      </c>
      <c r="E188" s="15">
        <f>E189</f>
        <v>1000</v>
      </c>
    </row>
    <row r="189" spans="1:5" ht="38.25">
      <c r="A189" s="32"/>
      <c r="B189" s="31"/>
      <c r="C189" s="30">
        <v>600</v>
      </c>
      <c r="D189" s="13" t="s">
        <v>260</v>
      </c>
      <c r="E189" s="15">
        <v>1000</v>
      </c>
    </row>
    <row r="190" spans="1:5" ht="25.5">
      <c r="A190" s="32"/>
      <c r="B190" s="31" t="s">
        <v>389</v>
      </c>
      <c r="C190" s="30"/>
      <c r="D190" s="13" t="s">
        <v>391</v>
      </c>
      <c r="E190" s="15">
        <f>E191</f>
        <v>6286.9</v>
      </c>
    </row>
    <row r="191" spans="1:5" ht="38.25">
      <c r="A191" s="32"/>
      <c r="B191" s="31"/>
      <c r="C191" s="30">
        <v>600</v>
      </c>
      <c r="D191" s="13" t="s">
        <v>260</v>
      </c>
      <c r="E191" s="15">
        <v>6286.9</v>
      </c>
    </row>
    <row r="192" spans="1:5" ht="25.5">
      <c r="A192" s="32"/>
      <c r="B192" s="31" t="s">
        <v>390</v>
      </c>
      <c r="C192" s="30"/>
      <c r="D192" s="13" t="s">
        <v>392</v>
      </c>
      <c r="E192" s="15">
        <f>E193</f>
        <v>6837.7510000000002</v>
      </c>
    </row>
    <row r="193" spans="1:5" ht="38.25">
      <c r="A193" s="32"/>
      <c r="B193" s="31"/>
      <c r="C193" s="30">
        <v>600</v>
      </c>
      <c r="D193" s="13" t="s">
        <v>260</v>
      </c>
      <c r="E193" s="15">
        <v>6837.7510000000002</v>
      </c>
    </row>
    <row r="194" spans="1:5" ht="25.5">
      <c r="A194" s="32"/>
      <c r="B194" s="31" t="s">
        <v>165</v>
      </c>
      <c r="C194" s="30"/>
      <c r="D194" s="13" t="s">
        <v>81</v>
      </c>
      <c r="E194" s="11">
        <f>E195</f>
        <v>54230.911</v>
      </c>
    </row>
    <row r="195" spans="1:5" ht="25.5">
      <c r="A195" s="32"/>
      <c r="B195" s="31" t="s">
        <v>166</v>
      </c>
      <c r="C195" s="30"/>
      <c r="D195" s="13" t="s">
        <v>82</v>
      </c>
      <c r="E195" s="15">
        <f>E196</f>
        <v>54230.911</v>
      </c>
    </row>
    <row r="196" spans="1:5" ht="25.5">
      <c r="A196" s="32"/>
      <c r="B196" s="31" t="s">
        <v>168</v>
      </c>
      <c r="C196" s="30"/>
      <c r="D196" s="13" t="s">
        <v>167</v>
      </c>
      <c r="E196" s="15">
        <f>E197+E199+E201+E203</f>
        <v>54230.911</v>
      </c>
    </row>
    <row r="197" spans="1:5" ht="38.25">
      <c r="A197" s="32"/>
      <c r="B197" s="31" t="s">
        <v>169</v>
      </c>
      <c r="C197" s="30"/>
      <c r="D197" s="13" t="s">
        <v>15</v>
      </c>
      <c r="E197" s="15">
        <f>E198</f>
        <v>42.73</v>
      </c>
    </row>
    <row r="198" spans="1:5" ht="38.25">
      <c r="A198" s="32"/>
      <c r="B198" s="31"/>
      <c r="C198" s="30">
        <v>600</v>
      </c>
      <c r="D198" s="13" t="s">
        <v>260</v>
      </c>
      <c r="E198" s="15">
        <v>42.73</v>
      </c>
    </row>
    <row r="199" spans="1:5" ht="25.5">
      <c r="A199" s="32"/>
      <c r="B199" s="31" t="s">
        <v>170</v>
      </c>
      <c r="C199" s="30"/>
      <c r="D199" s="13" t="s">
        <v>16</v>
      </c>
      <c r="E199" s="15">
        <f>E200</f>
        <v>1238.5</v>
      </c>
    </row>
    <row r="200" spans="1:5" ht="38.25">
      <c r="A200" s="32"/>
      <c r="B200" s="31"/>
      <c r="C200" s="30">
        <v>600</v>
      </c>
      <c r="D200" s="13" t="s">
        <v>260</v>
      </c>
      <c r="E200" s="15">
        <v>1238.5</v>
      </c>
    </row>
    <row r="201" spans="1:5" ht="63.75">
      <c r="A201" s="32"/>
      <c r="B201" s="31" t="s">
        <v>172</v>
      </c>
      <c r="C201" s="30"/>
      <c r="D201" s="13" t="s">
        <v>18</v>
      </c>
      <c r="E201" s="15">
        <f>E202</f>
        <v>30607.5</v>
      </c>
    </row>
    <row r="202" spans="1:5" ht="38.25">
      <c r="A202" s="32"/>
      <c r="B202" s="31"/>
      <c r="C202" s="30">
        <v>600</v>
      </c>
      <c r="D202" s="13" t="s">
        <v>260</v>
      </c>
      <c r="E202" s="15">
        <v>30607.5</v>
      </c>
    </row>
    <row r="203" spans="1:5" ht="51">
      <c r="A203" s="32"/>
      <c r="B203" s="31" t="s">
        <v>267</v>
      </c>
      <c r="C203" s="30"/>
      <c r="D203" s="13" t="s">
        <v>323</v>
      </c>
      <c r="E203" s="15">
        <f>E204</f>
        <v>22342.181</v>
      </c>
    </row>
    <row r="204" spans="1:5" ht="38.25">
      <c r="A204" s="32"/>
      <c r="B204" s="31"/>
      <c r="C204" s="30">
        <v>600</v>
      </c>
      <c r="D204" s="13" t="s">
        <v>260</v>
      </c>
      <c r="E204" s="15">
        <v>22342.181</v>
      </c>
    </row>
    <row r="205" spans="1:5">
      <c r="A205" s="32" t="s">
        <v>437</v>
      </c>
      <c r="B205" s="31"/>
      <c r="C205" s="29"/>
      <c r="D205" s="10" t="s">
        <v>324</v>
      </c>
      <c r="E205" s="11">
        <f>E206+E211+E222</f>
        <v>55713.02</v>
      </c>
    </row>
    <row r="206" spans="1:5" ht="51">
      <c r="A206" s="32"/>
      <c r="B206" s="31" t="s">
        <v>137</v>
      </c>
      <c r="C206" s="29"/>
      <c r="D206" s="13" t="s">
        <v>74</v>
      </c>
      <c r="E206" s="11">
        <f>E207</f>
        <v>1000</v>
      </c>
    </row>
    <row r="207" spans="1:5" ht="38.25">
      <c r="A207" s="32"/>
      <c r="B207" s="31" t="s">
        <v>138</v>
      </c>
      <c r="C207" s="29"/>
      <c r="D207" s="13" t="s">
        <v>75</v>
      </c>
      <c r="E207" s="11">
        <f>E208</f>
        <v>1000</v>
      </c>
    </row>
    <row r="208" spans="1:5" ht="38.25">
      <c r="A208" s="32"/>
      <c r="B208" s="31" t="s">
        <v>139</v>
      </c>
      <c r="C208" s="30"/>
      <c r="D208" s="13" t="s">
        <v>145</v>
      </c>
      <c r="E208" s="15">
        <f>E209</f>
        <v>1000</v>
      </c>
    </row>
    <row r="209" spans="1:5" ht="38.25">
      <c r="A209" s="32"/>
      <c r="B209" s="31" t="s">
        <v>373</v>
      </c>
      <c r="C209" s="30"/>
      <c r="D209" s="13" t="s">
        <v>357</v>
      </c>
      <c r="E209" s="15">
        <f>E210</f>
        <v>1000</v>
      </c>
    </row>
    <row r="210" spans="1:5" ht="38.25">
      <c r="A210" s="32"/>
      <c r="B210" s="31"/>
      <c r="C210" s="30">
        <v>600</v>
      </c>
      <c r="D210" s="13" t="s">
        <v>260</v>
      </c>
      <c r="E210" s="15">
        <v>1000</v>
      </c>
    </row>
    <row r="211" spans="1:5" ht="25.5">
      <c r="A211" s="32"/>
      <c r="B211" s="31" t="s">
        <v>165</v>
      </c>
      <c r="C211" s="30"/>
      <c r="D211" s="13" t="s">
        <v>81</v>
      </c>
      <c r="E211" s="11">
        <f>E212</f>
        <v>54213.02</v>
      </c>
    </row>
    <row r="212" spans="1:5" ht="25.5">
      <c r="A212" s="32"/>
      <c r="B212" s="31" t="s">
        <v>173</v>
      </c>
      <c r="C212" s="30"/>
      <c r="D212" s="10" t="s">
        <v>83</v>
      </c>
      <c r="E212" s="11">
        <f>E213</f>
        <v>54213.02</v>
      </c>
    </row>
    <row r="213" spans="1:5" ht="25.5">
      <c r="A213" s="32"/>
      <c r="B213" s="31" t="s">
        <v>175</v>
      </c>
      <c r="C213" s="30"/>
      <c r="D213" s="10" t="s">
        <v>174</v>
      </c>
      <c r="E213" s="11">
        <f>E214+E216+E218+E220</f>
        <v>54213.02</v>
      </c>
    </row>
    <row r="214" spans="1:5" ht="77.25">
      <c r="A214" s="32"/>
      <c r="B214" s="31" t="s">
        <v>176</v>
      </c>
      <c r="C214" s="30"/>
      <c r="D214" s="10" t="s">
        <v>284</v>
      </c>
      <c r="E214" s="17">
        <f>E215</f>
        <v>33113.1</v>
      </c>
    </row>
    <row r="215" spans="1:5" ht="38.25">
      <c r="A215" s="32"/>
      <c r="B215" s="31"/>
      <c r="C215" s="30">
        <v>600</v>
      </c>
      <c r="D215" s="13" t="s">
        <v>260</v>
      </c>
      <c r="E215" s="15">
        <v>33113.1</v>
      </c>
    </row>
    <row r="216" spans="1:5" ht="26.25">
      <c r="A216" s="32"/>
      <c r="B216" s="31" t="s">
        <v>177</v>
      </c>
      <c r="C216" s="30"/>
      <c r="D216" s="10" t="s">
        <v>20</v>
      </c>
      <c r="E216" s="17">
        <f>E217</f>
        <v>1236.8</v>
      </c>
    </row>
    <row r="217" spans="1:5" ht="38.25">
      <c r="A217" s="32"/>
      <c r="B217" s="31"/>
      <c r="C217" s="30">
        <v>600</v>
      </c>
      <c r="D217" s="13" t="s">
        <v>260</v>
      </c>
      <c r="E217" s="15">
        <v>1236.8</v>
      </c>
    </row>
    <row r="218" spans="1:5" ht="26.25">
      <c r="A218" s="32"/>
      <c r="B218" s="31" t="s">
        <v>178</v>
      </c>
      <c r="C218" s="30"/>
      <c r="D218" s="10" t="s">
        <v>16</v>
      </c>
      <c r="E218" s="17">
        <f>E219</f>
        <v>1178.2</v>
      </c>
    </row>
    <row r="219" spans="1:5" ht="38.25">
      <c r="A219" s="32"/>
      <c r="B219" s="31"/>
      <c r="C219" s="30">
        <v>600</v>
      </c>
      <c r="D219" s="13" t="s">
        <v>260</v>
      </c>
      <c r="E219" s="15">
        <v>1178.2</v>
      </c>
    </row>
    <row r="220" spans="1:5" ht="64.5">
      <c r="A220" s="32"/>
      <c r="B220" s="31" t="s">
        <v>182</v>
      </c>
      <c r="C220" s="30"/>
      <c r="D220" s="10" t="s">
        <v>325</v>
      </c>
      <c r="E220" s="17">
        <f>E221</f>
        <v>18684.919999999998</v>
      </c>
    </row>
    <row r="221" spans="1:5" ht="38.25">
      <c r="A221" s="32"/>
      <c r="B221" s="31"/>
      <c r="C221" s="30">
        <v>600</v>
      </c>
      <c r="D221" s="13" t="s">
        <v>260</v>
      </c>
      <c r="E221" s="15">
        <v>18684.919999999998</v>
      </c>
    </row>
    <row r="222" spans="1:5" ht="25.5">
      <c r="A222" s="32"/>
      <c r="B222" s="31" t="s">
        <v>188</v>
      </c>
      <c r="C222" s="30"/>
      <c r="D222" s="13" t="s">
        <v>85</v>
      </c>
      <c r="E222" s="11">
        <f>E223</f>
        <v>500</v>
      </c>
    </row>
    <row r="223" spans="1:5" ht="38.25">
      <c r="A223" s="32"/>
      <c r="B223" s="31" t="s">
        <v>193</v>
      </c>
      <c r="C223" s="30"/>
      <c r="D223" s="13" t="s">
        <v>87</v>
      </c>
      <c r="E223" s="11">
        <f>E224</f>
        <v>500</v>
      </c>
    </row>
    <row r="224" spans="1:5" ht="38.25">
      <c r="A224" s="32"/>
      <c r="B224" s="31" t="s">
        <v>195</v>
      </c>
      <c r="C224" s="30"/>
      <c r="D224" s="13" t="s">
        <v>345</v>
      </c>
      <c r="E224" s="11">
        <f>E225</f>
        <v>500</v>
      </c>
    </row>
    <row r="225" spans="1:5" ht="38.25">
      <c r="A225" s="32"/>
      <c r="B225" s="31" t="s">
        <v>400</v>
      </c>
      <c r="C225" s="30"/>
      <c r="D225" s="13" t="s">
        <v>401</v>
      </c>
      <c r="E225" s="15">
        <f>E226</f>
        <v>500</v>
      </c>
    </row>
    <row r="226" spans="1:5" ht="38.25">
      <c r="A226" s="32"/>
      <c r="B226" s="31"/>
      <c r="C226" s="30">
        <v>600</v>
      </c>
      <c r="D226" s="13" t="s">
        <v>260</v>
      </c>
      <c r="E226" s="15">
        <v>500</v>
      </c>
    </row>
    <row r="227" spans="1:5">
      <c r="A227" s="32" t="s">
        <v>438</v>
      </c>
      <c r="B227" s="31"/>
      <c r="C227" s="30"/>
      <c r="D227" s="13" t="s">
        <v>417</v>
      </c>
      <c r="E227" s="15">
        <f>E228</f>
        <v>31547.327000000001</v>
      </c>
    </row>
    <row r="228" spans="1:5" ht="25.5">
      <c r="A228" s="32"/>
      <c r="B228" s="31" t="s">
        <v>165</v>
      </c>
      <c r="C228" s="30"/>
      <c r="D228" s="13" t="s">
        <v>81</v>
      </c>
      <c r="E228" s="15">
        <f>E229</f>
        <v>31547.327000000001</v>
      </c>
    </row>
    <row r="229" spans="1:5" ht="25.5">
      <c r="A229" s="32"/>
      <c r="B229" s="31" t="s">
        <v>183</v>
      </c>
      <c r="C229" s="30"/>
      <c r="D229" s="13" t="s">
        <v>84</v>
      </c>
      <c r="E229" s="15">
        <f>E230</f>
        <v>31547.327000000001</v>
      </c>
    </row>
    <row r="230" spans="1:5" ht="25.5">
      <c r="A230" s="32"/>
      <c r="B230" s="31" t="s">
        <v>185</v>
      </c>
      <c r="C230" s="30"/>
      <c r="D230" s="13" t="s">
        <v>184</v>
      </c>
      <c r="E230" s="15">
        <f>E231</f>
        <v>31547.327000000001</v>
      </c>
    </row>
    <row r="231" spans="1:5" ht="51">
      <c r="A231" s="32"/>
      <c r="B231" s="31" t="s">
        <v>271</v>
      </c>
      <c r="C231" s="30"/>
      <c r="D231" s="13" t="s">
        <v>326</v>
      </c>
      <c r="E231" s="15">
        <f>E232</f>
        <v>31547.327000000001</v>
      </c>
    </row>
    <row r="232" spans="1:5" ht="38.25">
      <c r="A232" s="32"/>
      <c r="B232" s="31"/>
      <c r="C232" s="30">
        <v>600</v>
      </c>
      <c r="D232" s="13" t="s">
        <v>260</v>
      </c>
      <c r="E232" s="15">
        <v>31547.327000000001</v>
      </c>
    </row>
    <row r="233" spans="1:5">
      <c r="A233" s="32" t="s">
        <v>439</v>
      </c>
      <c r="B233" s="31"/>
      <c r="C233" s="29"/>
      <c r="D233" s="10" t="s">
        <v>327</v>
      </c>
      <c r="E233" s="11">
        <f>E234</f>
        <v>3272.8</v>
      </c>
    </row>
    <row r="234" spans="1:5" ht="25.5">
      <c r="A234" s="32"/>
      <c r="B234" s="31" t="s">
        <v>188</v>
      </c>
      <c r="C234" s="30"/>
      <c r="D234" s="13" t="s">
        <v>85</v>
      </c>
      <c r="E234" s="11">
        <f>E235</f>
        <v>3272.8</v>
      </c>
    </row>
    <row r="235" spans="1:5" ht="25.5">
      <c r="A235" s="32"/>
      <c r="B235" s="31" t="s">
        <v>189</v>
      </c>
      <c r="C235" s="30"/>
      <c r="D235" s="13" t="s">
        <v>86</v>
      </c>
      <c r="E235" s="11">
        <f>E236</f>
        <v>3272.8</v>
      </c>
    </row>
    <row r="236" spans="1:5" ht="25.5">
      <c r="A236" s="32"/>
      <c r="B236" s="31" t="s">
        <v>191</v>
      </c>
      <c r="C236" s="30"/>
      <c r="D236" s="13" t="s">
        <v>190</v>
      </c>
      <c r="E236" s="11">
        <f>E237+E240</f>
        <v>3272.8</v>
      </c>
    </row>
    <row r="237" spans="1:5" ht="25.5">
      <c r="A237" s="32"/>
      <c r="B237" s="31" t="s">
        <v>192</v>
      </c>
      <c r="C237" s="30"/>
      <c r="D237" s="13" t="s">
        <v>25</v>
      </c>
      <c r="E237" s="15">
        <f>SUM(E238:E239)</f>
        <v>1622.8</v>
      </c>
    </row>
    <row r="238" spans="1:5" ht="25.5">
      <c r="A238" s="32"/>
      <c r="B238" s="31"/>
      <c r="C238" s="30">
        <v>300</v>
      </c>
      <c r="D238" s="12" t="s">
        <v>262</v>
      </c>
      <c r="E238" s="15">
        <v>300</v>
      </c>
    </row>
    <row r="239" spans="1:5" ht="38.25">
      <c r="A239" s="32"/>
      <c r="B239" s="31"/>
      <c r="C239" s="30">
        <v>600</v>
      </c>
      <c r="D239" s="13" t="s">
        <v>260</v>
      </c>
      <c r="E239" s="15">
        <v>1322.8</v>
      </c>
    </row>
    <row r="240" spans="1:5" ht="38.25">
      <c r="A240" s="32"/>
      <c r="B240" s="31" t="s">
        <v>272</v>
      </c>
      <c r="C240" s="30"/>
      <c r="D240" s="13" t="s">
        <v>26</v>
      </c>
      <c r="E240" s="15">
        <f>SUM(E241:E242)</f>
        <v>1650</v>
      </c>
    </row>
    <row r="241" spans="1:5" ht="25.5">
      <c r="A241" s="32"/>
      <c r="B241" s="31"/>
      <c r="C241" s="30">
        <v>200</v>
      </c>
      <c r="D241" s="12" t="s">
        <v>354</v>
      </c>
      <c r="E241" s="15">
        <v>650</v>
      </c>
    </row>
    <row r="242" spans="1:5" ht="38.25">
      <c r="A242" s="32"/>
      <c r="B242" s="31"/>
      <c r="C242" s="30">
        <v>600</v>
      </c>
      <c r="D242" s="13" t="s">
        <v>260</v>
      </c>
      <c r="E242" s="11">
        <v>1000</v>
      </c>
    </row>
    <row r="243" spans="1:5">
      <c r="A243" s="32" t="s">
        <v>440</v>
      </c>
      <c r="B243" s="31"/>
      <c r="C243" s="29"/>
      <c r="D243" s="10" t="s">
        <v>328</v>
      </c>
      <c r="E243" s="11">
        <f>E244+E249</f>
        <v>273.14999999999998</v>
      </c>
    </row>
    <row r="244" spans="1:5" ht="38.25">
      <c r="A244" s="32"/>
      <c r="B244" s="31" t="s">
        <v>161</v>
      </c>
      <c r="C244" s="30"/>
      <c r="D244" s="13" t="s">
        <v>79</v>
      </c>
      <c r="E244" s="11">
        <f>E245</f>
        <v>40</v>
      </c>
    </row>
    <row r="245" spans="1:5" ht="38.25">
      <c r="A245" s="32"/>
      <c r="B245" s="31" t="s">
        <v>162</v>
      </c>
      <c r="C245" s="30"/>
      <c r="D245" s="13" t="s">
        <v>80</v>
      </c>
      <c r="E245" s="15">
        <f>E246</f>
        <v>40</v>
      </c>
    </row>
    <row r="246" spans="1:5" ht="38.25">
      <c r="A246" s="32"/>
      <c r="B246" s="31" t="s">
        <v>164</v>
      </c>
      <c r="C246" s="30"/>
      <c r="D246" s="13" t="s">
        <v>163</v>
      </c>
      <c r="E246" s="15">
        <f>E247</f>
        <v>40</v>
      </c>
    </row>
    <row r="247" spans="1:5" ht="38.25">
      <c r="A247" s="32"/>
      <c r="B247" s="31" t="s">
        <v>266</v>
      </c>
      <c r="C247" s="30"/>
      <c r="D247" s="13" t="s">
        <v>14</v>
      </c>
      <c r="E247" s="15">
        <f>E248</f>
        <v>40</v>
      </c>
    </row>
    <row r="248" spans="1:5" ht="25.5">
      <c r="A248" s="32"/>
      <c r="B248" s="31"/>
      <c r="C248" s="30">
        <v>200</v>
      </c>
      <c r="D248" s="12" t="s">
        <v>354</v>
      </c>
      <c r="E248" s="15">
        <v>40</v>
      </c>
    </row>
    <row r="249" spans="1:5" ht="25.5">
      <c r="A249" s="33"/>
      <c r="B249" s="31" t="s">
        <v>199</v>
      </c>
      <c r="C249" s="30"/>
      <c r="D249" s="10" t="s">
        <v>88</v>
      </c>
      <c r="E249" s="15">
        <f>E250</f>
        <v>233.15</v>
      </c>
    </row>
    <row r="250" spans="1:5" ht="25.5">
      <c r="A250" s="33"/>
      <c r="B250" s="31" t="s">
        <v>200</v>
      </c>
      <c r="C250" s="30"/>
      <c r="D250" s="13" t="s">
        <v>89</v>
      </c>
      <c r="E250" s="15">
        <f>E251</f>
        <v>233.15</v>
      </c>
    </row>
    <row r="251" spans="1:5" ht="25.5">
      <c r="A251" s="33"/>
      <c r="B251" s="31" t="s">
        <v>202</v>
      </c>
      <c r="C251" s="30"/>
      <c r="D251" s="13" t="s">
        <v>201</v>
      </c>
      <c r="E251" s="15">
        <f>E252+E254</f>
        <v>233.15</v>
      </c>
    </row>
    <row r="252" spans="1:5">
      <c r="A252" s="33"/>
      <c r="B252" s="31" t="s">
        <v>269</v>
      </c>
      <c r="C252" s="30"/>
      <c r="D252" s="10" t="s">
        <v>32</v>
      </c>
      <c r="E252" s="15">
        <f>E253</f>
        <v>136.05000000000001</v>
      </c>
    </row>
    <row r="253" spans="1:5" ht="25.5">
      <c r="A253" s="33"/>
      <c r="B253" s="31"/>
      <c r="C253" s="30">
        <v>200</v>
      </c>
      <c r="D253" s="12" t="s">
        <v>354</v>
      </c>
      <c r="E253" s="15">
        <v>136.05000000000001</v>
      </c>
    </row>
    <row r="254" spans="1:5">
      <c r="A254" s="33"/>
      <c r="B254" s="31" t="s">
        <v>273</v>
      </c>
      <c r="C254" s="30"/>
      <c r="D254" s="10" t="s">
        <v>33</v>
      </c>
      <c r="E254" s="15">
        <f>E255+E256</f>
        <v>97.1</v>
      </c>
    </row>
    <row r="255" spans="1:5" ht="25.5">
      <c r="A255" s="33"/>
      <c r="B255" s="31"/>
      <c r="C255" s="30">
        <v>200</v>
      </c>
      <c r="D255" s="12" t="s">
        <v>354</v>
      </c>
      <c r="E255" s="15">
        <v>58.1</v>
      </c>
    </row>
    <row r="256" spans="1:5" ht="38.25">
      <c r="A256" s="33"/>
      <c r="B256" s="31"/>
      <c r="C256" s="30">
        <v>600</v>
      </c>
      <c r="D256" s="13" t="s">
        <v>260</v>
      </c>
      <c r="E256" s="15">
        <v>39</v>
      </c>
    </row>
    <row r="257" spans="1:5">
      <c r="A257" s="33" t="s">
        <v>441</v>
      </c>
      <c r="B257" s="31"/>
      <c r="C257" s="29"/>
      <c r="D257" s="10" t="s">
        <v>329</v>
      </c>
      <c r="E257" s="11">
        <f>E258</f>
        <v>13043.591999999999</v>
      </c>
    </row>
    <row r="258" spans="1:5">
      <c r="A258" s="32" t="s">
        <v>442</v>
      </c>
      <c r="B258" s="31"/>
      <c r="C258" s="29"/>
      <c r="D258" s="10" t="s">
        <v>330</v>
      </c>
      <c r="E258" s="11">
        <f>E259+E272+E284</f>
        <v>13043.591999999999</v>
      </c>
    </row>
    <row r="259" spans="1:5" ht="25.5">
      <c r="A259" s="32"/>
      <c r="B259" s="31" t="s">
        <v>121</v>
      </c>
      <c r="C259" s="30"/>
      <c r="D259" s="13" t="s">
        <v>68</v>
      </c>
      <c r="E259" s="11">
        <f>E260+E264+E268</f>
        <v>135</v>
      </c>
    </row>
    <row r="260" spans="1:5" ht="25.5">
      <c r="A260" s="32"/>
      <c r="B260" s="31" t="s">
        <v>128</v>
      </c>
      <c r="C260" s="30"/>
      <c r="D260" s="10" t="s">
        <v>71</v>
      </c>
      <c r="E260" s="11">
        <f>E261</f>
        <v>40</v>
      </c>
    </row>
    <row r="261" spans="1:5" ht="25.5">
      <c r="A261" s="32"/>
      <c r="B261" s="31" t="s">
        <v>130</v>
      </c>
      <c r="C261" s="30"/>
      <c r="D261" s="10" t="s">
        <v>129</v>
      </c>
      <c r="E261" s="11">
        <f>E262</f>
        <v>40</v>
      </c>
    </row>
    <row r="262" spans="1:5" ht="25.5">
      <c r="A262" s="32"/>
      <c r="B262" s="31" t="s">
        <v>142</v>
      </c>
      <c r="C262" s="30"/>
      <c r="D262" s="10" t="s">
        <v>331</v>
      </c>
      <c r="E262" s="11">
        <f>SUM(E263:E263)</f>
        <v>40</v>
      </c>
    </row>
    <row r="263" spans="1:5" ht="25.5">
      <c r="A263" s="32"/>
      <c r="B263" s="31"/>
      <c r="C263" s="30">
        <v>200</v>
      </c>
      <c r="D263" s="12" t="s">
        <v>354</v>
      </c>
      <c r="E263" s="11">
        <v>40</v>
      </c>
    </row>
    <row r="264" spans="1:5" ht="51">
      <c r="A264" s="32"/>
      <c r="B264" s="31" t="s">
        <v>131</v>
      </c>
      <c r="C264" s="30"/>
      <c r="D264" s="13" t="s">
        <v>72</v>
      </c>
      <c r="E264" s="11">
        <f>E265</f>
        <v>30</v>
      </c>
    </row>
    <row r="265" spans="1:5" ht="51">
      <c r="A265" s="32"/>
      <c r="B265" s="31" t="s">
        <v>133</v>
      </c>
      <c r="C265" s="30"/>
      <c r="D265" s="13" t="s">
        <v>132</v>
      </c>
      <c r="E265" s="11">
        <f>E266</f>
        <v>30</v>
      </c>
    </row>
    <row r="266" spans="1:5" ht="76.5">
      <c r="A266" s="32"/>
      <c r="B266" s="31" t="s">
        <v>143</v>
      </c>
      <c r="C266" s="30"/>
      <c r="D266" s="13" t="s">
        <v>6</v>
      </c>
      <c r="E266" s="11">
        <f>E267</f>
        <v>30</v>
      </c>
    </row>
    <row r="267" spans="1:5" ht="25.5">
      <c r="A267" s="32"/>
      <c r="B267" s="31"/>
      <c r="C267" s="30">
        <v>200</v>
      </c>
      <c r="D267" s="12" t="s">
        <v>354</v>
      </c>
      <c r="E267" s="11">
        <v>30</v>
      </c>
    </row>
    <row r="268" spans="1:5" ht="25.5">
      <c r="A268" s="32"/>
      <c r="B268" s="31" t="s">
        <v>134</v>
      </c>
      <c r="C268" s="30"/>
      <c r="D268" s="13" t="s">
        <v>73</v>
      </c>
      <c r="E268" s="15">
        <f>E269</f>
        <v>65</v>
      </c>
    </row>
    <row r="269" spans="1:5" ht="25.5">
      <c r="A269" s="32"/>
      <c r="B269" s="31" t="s">
        <v>136</v>
      </c>
      <c r="C269" s="30"/>
      <c r="D269" s="13" t="s">
        <v>135</v>
      </c>
      <c r="E269" s="15">
        <f>E270</f>
        <v>65</v>
      </c>
    </row>
    <row r="270" spans="1:5" ht="63.75">
      <c r="A270" s="32"/>
      <c r="B270" s="31" t="s">
        <v>144</v>
      </c>
      <c r="C270" s="30"/>
      <c r="D270" s="13" t="s">
        <v>7</v>
      </c>
      <c r="E270" s="15">
        <f>E271</f>
        <v>65</v>
      </c>
    </row>
    <row r="271" spans="1:5" ht="38.25">
      <c r="A271" s="32"/>
      <c r="B271" s="31"/>
      <c r="C271" s="30">
        <v>600</v>
      </c>
      <c r="D271" s="13" t="s">
        <v>260</v>
      </c>
      <c r="E271" s="15">
        <v>65</v>
      </c>
    </row>
    <row r="272" spans="1:5" ht="25.5">
      <c r="A272" s="32"/>
      <c r="B272" s="31" t="s">
        <v>206</v>
      </c>
      <c r="C272" s="30"/>
      <c r="D272" s="13" t="s">
        <v>91</v>
      </c>
      <c r="E272" s="15">
        <f>E273+E277</f>
        <v>12708.591999999999</v>
      </c>
    </row>
    <row r="273" spans="1:5" ht="25.5">
      <c r="A273" s="32"/>
      <c r="B273" s="31" t="s">
        <v>207</v>
      </c>
      <c r="C273" s="30"/>
      <c r="D273" s="13" t="s">
        <v>92</v>
      </c>
      <c r="E273" s="15">
        <f>E274</f>
        <v>4244.33</v>
      </c>
    </row>
    <row r="274" spans="1:5" ht="25.5">
      <c r="A274" s="32"/>
      <c r="B274" s="31" t="s">
        <v>210</v>
      </c>
      <c r="C274" s="30"/>
      <c r="D274" s="13" t="s">
        <v>209</v>
      </c>
      <c r="E274" s="15">
        <f>E275</f>
        <v>4244.33</v>
      </c>
    </row>
    <row r="275" spans="1:5">
      <c r="A275" s="32"/>
      <c r="B275" s="31" t="s">
        <v>275</v>
      </c>
      <c r="C275" s="30"/>
      <c r="D275" s="13" t="s">
        <v>35</v>
      </c>
      <c r="E275" s="15">
        <f>E276</f>
        <v>4244.33</v>
      </c>
    </row>
    <row r="276" spans="1:5" ht="38.25">
      <c r="A276" s="32"/>
      <c r="B276" s="31"/>
      <c r="C276" s="30">
        <v>600</v>
      </c>
      <c r="D276" s="13" t="s">
        <v>260</v>
      </c>
      <c r="E276" s="15">
        <v>4244.33</v>
      </c>
    </row>
    <row r="277" spans="1:5" ht="25.5">
      <c r="A277" s="32"/>
      <c r="B277" s="31" t="s">
        <v>211</v>
      </c>
      <c r="C277" s="30"/>
      <c r="D277" s="13" t="s">
        <v>93</v>
      </c>
      <c r="E277" s="15">
        <f>E279+E282</f>
        <v>8464.2619999999988</v>
      </c>
    </row>
    <row r="278" spans="1:5" ht="38.25">
      <c r="A278" s="32"/>
      <c r="B278" s="31" t="s">
        <v>213</v>
      </c>
      <c r="C278" s="30"/>
      <c r="D278" s="13" t="s">
        <v>212</v>
      </c>
      <c r="E278" s="15">
        <f>E279+E282</f>
        <v>8464.2619999999988</v>
      </c>
    </row>
    <row r="279" spans="1:5">
      <c r="A279" s="32"/>
      <c r="B279" s="31" t="s">
        <v>270</v>
      </c>
      <c r="C279" s="30"/>
      <c r="D279" s="13" t="s">
        <v>332</v>
      </c>
      <c r="E279" s="15">
        <f>SUM(E280:E281)</f>
        <v>801.5</v>
      </c>
    </row>
    <row r="280" spans="1:5" ht="25.5">
      <c r="A280" s="32"/>
      <c r="B280" s="31"/>
      <c r="C280" s="30">
        <v>200</v>
      </c>
      <c r="D280" s="12" t="s">
        <v>354</v>
      </c>
      <c r="E280" s="15">
        <v>5</v>
      </c>
    </row>
    <row r="281" spans="1:5" ht="38.25">
      <c r="A281" s="32"/>
      <c r="B281" s="31"/>
      <c r="C281" s="30">
        <v>600</v>
      </c>
      <c r="D281" s="13" t="s">
        <v>260</v>
      </c>
      <c r="E281" s="15">
        <v>796.5</v>
      </c>
    </row>
    <row r="282" spans="1:5">
      <c r="A282" s="32"/>
      <c r="B282" s="31" t="s">
        <v>276</v>
      </c>
      <c r="C282" s="30"/>
      <c r="D282" s="13" t="s">
        <v>37</v>
      </c>
      <c r="E282" s="15">
        <f>E283</f>
        <v>7662.7619999999997</v>
      </c>
    </row>
    <row r="283" spans="1:5" ht="38.25">
      <c r="A283" s="32"/>
      <c r="B283" s="31"/>
      <c r="C283" s="30">
        <v>600</v>
      </c>
      <c r="D283" s="13" t="s">
        <v>260</v>
      </c>
      <c r="E283" s="15">
        <v>7662.7619999999997</v>
      </c>
    </row>
    <row r="284" spans="1:5" ht="25.5">
      <c r="A284" s="32"/>
      <c r="B284" s="31" t="s">
        <v>236</v>
      </c>
      <c r="C284" s="30"/>
      <c r="D284" s="13" t="s">
        <v>103</v>
      </c>
      <c r="E284" s="15">
        <f>E285</f>
        <v>200</v>
      </c>
    </row>
    <row r="285" spans="1:5" ht="38.25">
      <c r="A285" s="32"/>
      <c r="B285" s="31" t="s">
        <v>237</v>
      </c>
      <c r="C285" s="30"/>
      <c r="D285" s="47" t="s">
        <v>104</v>
      </c>
      <c r="E285" s="15">
        <f>E286</f>
        <v>200</v>
      </c>
    </row>
    <row r="286" spans="1:5" ht="38.25">
      <c r="A286" s="32"/>
      <c r="B286" s="31" t="s">
        <v>239</v>
      </c>
      <c r="C286" s="30"/>
      <c r="D286" s="47" t="s">
        <v>238</v>
      </c>
      <c r="E286" s="15">
        <f>E287</f>
        <v>200</v>
      </c>
    </row>
    <row r="287" spans="1:5" ht="38.25">
      <c r="A287" s="32"/>
      <c r="B287" s="31" t="s">
        <v>283</v>
      </c>
      <c r="C287" s="30"/>
      <c r="D287" s="47" t="s">
        <v>48</v>
      </c>
      <c r="E287" s="15">
        <f>E288</f>
        <v>200</v>
      </c>
    </row>
    <row r="288" spans="1:5" ht="38.25">
      <c r="A288" s="32"/>
      <c r="B288" s="31"/>
      <c r="C288" s="30">
        <v>600</v>
      </c>
      <c r="D288" s="13" t="s">
        <v>260</v>
      </c>
      <c r="E288" s="15">
        <v>200</v>
      </c>
    </row>
    <row r="289" spans="1:5">
      <c r="A289" s="32" t="s">
        <v>443</v>
      </c>
      <c r="B289" s="31"/>
      <c r="C289" s="31"/>
      <c r="D289" s="48" t="s">
        <v>333</v>
      </c>
      <c r="E289" s="11">
        <f>E290+E294+E355</f>
        <v>9809.396999999999</v>
      </c>
    </row>
    <row r="290" spans="1:5">
      <c r="A290" s="32" t="s">
        <v>444</v>
      </c>
      <c r="B290" s="31"/>
      <c r="C290" s="31"/>
      <c r="D290" s="10" t="s">
        <v>334</v>
      </c>
      <c r="E290" s="11">
        <f>E291</f>
        <v>262.83499999999998</v>
      </c>
    </row>
    <row r="291" spans="1:5">
      <c r="A291" s="32"/>
      <c r="B291" s="31" t="s">
        <v>240</v>
      </c>
      <c r="C291" s="31"/>
      <c r="D291" s="10" t="s">
        <v>105</v>
      </c>
      <c r="E291" s="11">
        <f>E292</f>
        <v>262.83499999999998</v>
      </c>
    </row>
    <row r="292" spans="1:5" ht="38.25">
      <c r="A292" s="32"/>
      <c r="B292" s="31" t="s">
        <v>250</v>
      </c>
      <c r="C292" s="31"/>
      <c r="D292" s="10" t="s">
        <v>58</v>
      </c>
      <c r="E292" s="11">
        <f>E293</f>
        <v>262.83499999999998</v>
      </c>
    </row>
    <row r="293" spans="1:5" ht="25.5">
      <c r="A293" s="32"/>
      <c r="B293" s="31"/>
      <c r="C293" s="31" t="s">
        <v>335</v>
      </c>
      <c r="D293" s="10" t="s">
        <v>262</v>
      </c>
      <c r="E293" s="11">
        <v>262.83499999999998</v>
      </c>
    </row>
    <row r="294" spans="1:5">
      <c r="A294" s="32" t="s">
        <v>445</v>
      </c>
      <c r="B294" s="31"/>
      <c r="C294" s="29"/>
      <c r="D294" s="10" t="s">
        <v>336</v>
      </c>
      <c r="E294" s="11">
        <f>E295+E322+E334+E345+E350</f>
        <v>7946.5619999999999</v>
      </c>
    </row>
    <row r="295" spans="1:5" ht="25.5">
      <c r="A295" s="32"/>
      <c r="B295" s="31" t="s">
        <v>165</v>
      </c>
      <c r="C295" s="30"/>
      <c r="D295" s="13" t="s">
        <v>81</v>
      </c>
      <c r="E295" s="15">
        <f>E296+E303+E314</f>
        <v>4718.732</v>
      </c>
    </row>
    <row r="296" spans="1:5" ht="25.5">
      <c r="A296" s="32"/>
      <c r="B296" s="31" t="s">
        <v>166</v>
      </c>
      <c r="C296" s="30"/>
      <c r="D296" s="13" t="s">
        <v>82</v>
      </c>
      <c r="E296" s="15">
        <f>E297</f>
        <v>1715.462</v>
      </c>
    </row>
    <row r="297" spans="1:5" ht="25.5">
      <c r="A297" s="32"/>
      <c r="B297" s="31" t="s">
        <v>168</v>
      </c>
      <c r="C297" s="30"/>
      <c r="D297" s="13" t="s">
        <v>167</v>
      </c>
      <c r="E297" s="15">
        <f>E298+E300</f>
        <v>1715.462</v>
      </c>
    </row>
    <row r="298" spans="1:5" ht="38.25">
      <c r="A298" s="32"/>
      <c r="B298" s="31" t="s">
        <v>169</v>
      </c>
      <c r="C298" s="30"/>
      <c r="D298" s="13" t="s">
        <v>15</v>
      </c>
      <c r="E298" s="15">
        <f>E299</f>
        <v>41.561999999999998</v>
      </c>
    </row>
    <row r="299" spans="1:5" ht="25.5">
      <c r="A299" s="32"/>
      <c r="B299" s="31"/>
      <c r="C299" s="30">
        <v>300</v>
      </c>
      <c r="D299" s="13" t="s">
        <v>262</v>
      </c>
      <c r="E299" s="15">
        <v>41.561999999999998</v>
      </c>
    </row>
    <row r="300" spans="1:5" ht="76.5">
      <c r="A300" s="32"/>
      <c r="B300" s="31" t="s">
        <v>171</v>
      </c>
      <c r="C300" s="30"/>
      <c r="D300" s="13" t="s">
        <v>337</v>
      </c>
      <c r="E300" s="15">
        <f>SUM(E301:E302)</f>
        <v>1673.9</v>
      </c>
    </row>
    <row r="301" spans="1:5" ht="25.5">
      <c r="A301" s="32"/>
      <c r="B301" s="31"/>
      <c r="C301" s="30">
        <v>300</v>
      </c>
      <c r="D301" s="13" t="s">
        <v>262</v>
      </c>
      <c r="E301" s="15">
        <v>400</v>
      </c>
    </row>
    <row r="302" spans="1:5" ht="38.25">
      <c r="A302" s="32"/>
      <c r="B302" s="31"/>
      <c r="C302" s="30">
        <v>600</v>
      </c>
      <c r="D302" s="13" t="s">
        <v>260</v>
      </c>
      <c r="E302" s="15">
        <v>1273.9000000000001</v>
      </c>
    </row>
    <row r="303" spans="1:5" ht="25.5">
      <c r="A303" s="32"/>
      <c r="B303" s="31" t="s">
        <v>173</v>
      </c>
      <c r="C303" s="30"/>
      <c r="D303" s="10" t="s">
        <v>83</v>
      </c>
      <c r="E303" s="15">
        <f>E304</f>
        <v>2083</v>
      </c>
    </row>
    <row r="304" spans="1:5" ht="25.5">
      <c r="A304" s="32"/>
      <c r="B304" s="31" t="s">
        <v>175</v>
      </c>
      <c r="C304" s="30"/>
      <c r="D304" s="10" t="s">
        <v>174</v>
      </c>
      <c r="E304" s="15">
        <f>E305+E309+E312+E307</f>
        <v>2083</v>
      </c>
    </row>
    <row r="305" spans="1:5" ht="64.5">
      <c r="A305" s="32"/>
      <c r="B305" s="31" t="s">
        <v>179</v>
      </c>
      <c r="C305" s="30"/>
      <c r="D305" s="10" t="s">
        <v>21</v>
      </c>
      <c r="E305" s="17">
        <f>E306</f>
        <v>120</v>
      </c>
    </row>
    <row r="306" spans="1:5" ht="25.5">
      <c r="A306" s="32"/>
      <c r="B306" s="31"/>
      <c r="C306" s="30">
        <v>300</v>
      </c>
      <c r="D306" s="13" t="s">
        <v>262</v>
      </c>
      <c r="E306" s="11">
        <v>120</v>
      </c>
    </row>
    <row r="307" spans="1:5" ht="25.5">
      <c r="A307" s="32"/>
      <c r="B307" s="31" t="s">
        <v>178</v>
      </c>
      <c r="C307" s="30"/>
      <c r="D307" s="13" t="s">
        <v>16</v>
      </c>
      <c r="E307" s="11">
        <f>E308</f>
        <v>100</v>
      </c>
    </row>
    <row r="308" spans="1:5" ht="38.25">
      <c r="A308" s="32"/>
      <c r="B308" s="31"/>
      <c r="C308" s="30">
        <v>600</v>
      </c>
      <c r="D308" s="13" t="s">
        <v>260</v>
      </c>
      <c r="E308" s="11">
        <v>100</v>
      </c>
    </row>
    <row r="309" spans="1:5" ht="77.25">
      <c r="A309" s="32"/>
      <c r="B309" s="31" t="s">
        <v>180</v>
      </c>
      <c r="C309" s="30"/>
      <c r="D309" s="10" t="s">
        <v>337</v>
      </c>
      <c r="E309" s="17">
        <f>SUM(E310:E311)</f>
        <v>1811.9</v>
      </c>
    </row>
    <row r="310" spans="1:5" ht="25.5">
      <c r="A310" s="32"/>
      <c r="B310" s="31"/>
      <c r="C310" s="30">
        <v>300</v>
      </c>
      <c r="D310" s="13" t="s">
        <v>262</v>
      </c>
      <c r="E310" s="15">
        <v>400</v>
      </c>
    </row>
    <row r="311" spans="1:5" ht="38.25">
      <c r="A311" s="32"/>
      <c r="B311" s="31"/>
      <c r="C311" s="30">
        <v>600</v>
      </c>
      <c r="D311" s="13" t="s">
        <v>260</v>
      </c>
      <c r="E311" s="15">
        <v>1411.9</v>
      </c>
    </row>
    <row r="312" spans="1:5" ht="64.5">
      <c r="A312" s="32"/>
      <c r="B312" s="31" t="s">
        <v>181</v>
      </c>
      <c r="C312" s="30"/>
      <c r="D312" s="10" t="s">
        <v>22</v>
      </c>
      <c r="E312" s="17">
        <f>SUM(E313:E313)</f>
        <v>51.1</v>
      </c>
    </row>
    <row r="313" spans="1:5" ht="38.25">
      <c r="A313" s="32"/>
      <c r="B313" s="31"/>
      <c r="C313" s="30">
        <v>600</v>
      </c>
      <c r="D313" s="13" t="s">
        <v>260</v>
      </c>
      <c r="E313" s="15">
        <v>51.1</v>
      </c>
    </row>
    <row r="314" spans="1:5" ht="25.5">
      <c r="A314" s="32"/>
      <c r="B314" s="31" t="s">
        <v>183</v>
      </c>
      <c r="C314" s="30"/>
      <c r="D314" s="13" t="s">
        <v>84</v>
      </c>
      <c r="E314" s="11">
        <f>E315</f>
        <v>920.27</v>
      </c>
    </row>
    <row r="315" spans="1:5" ht="25.5">
      <c r="A315" s="32"/>
      <c r="B315" s="31" t="s">
        <v>185</v>
      </c>
      <c r="C315" s="30"/>
      <c r="D315" s="13" t="s">
        <v>184</v>
      </c>
      <c r="E315" s="11">
        <f>E316+E319</f>
        <v>920.27</v>
      </c>
    </row>
    <row r="316" spans="1:5" ht="76.5">
      <c r="A316" s="32"/>
      <c r="B316" s="31" t="s">
        <v>186</v>
      </c>
      <c r="C316" s="30"/>
      <c r="D316" s="13" t="s">
        <v>337</v>
      </c>
      <c r="E316" s="15">
        <f>SUM(E317:E318)</f>
        <v>866.5</v>
      </c>
    </row>
    <row r="317" spans="1:5" ht="25.5">
      <c r="A317" s="32"/>
      <c r="B317" s="31"/>
      <c r="C317" s="30">
        <v>300</v>
      </c>
      <c r="D317" s="13" t="s">
        <v>262</v>
      </c>
      <c r="E317" s="15">
        <v>200</v>
      </c>
    </row>
    <row r="318" spans="1:5" ht="38.25">
      <c r="A318" s="32"/>
      <c r="B318" s="31"/>
      <c r="C318" s="30">
        <v>600</v>
      </c>
      <c r="D318" s="13" t="s">
        <v>260</v>
      </c>
      <c r="E318" s="15">
        <v>666.5</v>
      </c>
    </row>
    <row r="319" spans="1:5" ht="63.75">
      <c r="A319" s="32"/>
      <c r="B319" s="31" t="s">
        <v>187</v>
      </c>
      <c r="C319" s="30"/>
      <c r="D319" s="13" t="s">
        <v>22</v>
      </c>
      <c r="E319" s="15">
        <f>SUM(E320:E321)</f>
        <v>53.769999999999996</v>
      </c>
    </row>
    <row r="320" spans="1:5" ht="25.5">
      <c r="A320" s="32"/>
      <c r="B320" s="31"/>
      <c r="C320" s="30">
        <v>300</v>
      </c>
      <c r="D320" s="13" t="s">
        <v>262</v>
      </c>
      <c r="E320" s="15">
        <v>23.77</v>
      </c>
    </row>
    <row r="321" spans="1:5" ht="38.25">
      <c r="A321" s="32"/>
      <c r="B321" s="31"/>
      <c r="C321" s="30">
        <v>600</v>
      </c>
      <c r="D321" s="13" t="s">
        <v>260</v>
      </c>
      <c r="E321" s="15">
        <v>30</v>
      </c>
    </row>
    <row r="322" spans="1:5" ht="25.5">
      <c r="A322" s="32"/>
      <c r="B322" s="31" t="s">
        <v>188</v>
      </c>
      <c r="C322" s="30"/>
      <c r="D322" s="13" t="s">
        <v>85</v>
      </c>
      <c r="E322" s="11">
        <f>E323+E330</f>
        <v>2112.6</v>
      </c>
    </row>
    <row r="323" spans="1:5" ht="38.25">
      <c r="A323" s="32"/>
      <c r="B323" s="31" t="s">
        <v>193</v>
      </c>
      <c r="C323" s="30"/>
      <c r="D323" s="13" t="s">
        <v>87</v>
      </c>
      <c r="E323" s="15">
        <f>E324</f>
        <v>2025</v>
      </c>
    </row>
    <row r="324" spans="1:5" ht="38.25">
      <c r="A324" s="32"/>
      <c r="B324" s="31" t="s">
        <v>195</v>
      </c>
      <c r="C324" s="30"/>
      <c r="D324" s="13" t="s">
        <v>194</v>
      </c>
      <c r="E324" s="15">
        <f>E325+E328</f>
        <v>2025</v>
      </c>
    </row>
    <row r="325" spans="1:5" ht="51">
      <c r="A325" s="32"/>
      <c r="B325" s="31" t="s">
        <v>197</v>
      </c>
      <c r="C325" s="30"/>
      <c r="D325" s="13" t="s">
        <v>29</v>
      </c>
      <c r="E325" s="15">
        <f>E326+E327</f>
        <v>1009.7</v>
      </c>
    </row>
    <row r="326" spans="1:5" ht="25.5">
      <c r="A326" s="32"/>
      <c r="B326" s="31"/>
      <c r="C326" s="30">
        <v>300</v>
      </c>
      <c r="D326" s="13" t="s">
        <v>262</v>
      </c>
      <c r="E326" s="15">
        <v>121.7</v>
      </c>
    </row>
    <row r="327" spans="1:5" ht="38.25">
      <c r="A327" s="32"/>
      <c r="B327" s="31"/>
      <c r="C327" s="30">
        <v>600</v>
      </c>
      <c r="D327" s="13" t="s">
        <v>260</v>
      </c>
      <c r="E327" s="15">
        <v>888</v>
      </c>
    </row>
    <row r="328" spans="1:5" ht="51">
      <c r="A328" s="32"/>
      <c r="B328" s="31" t="s">
        <v>198</v>
      </c>
      <c r="C328" s="30"/>
      <c r="D328" s="13" t="s">
        <v>30</v>
      </c>
      <c r="E328" s="15">
        <f>E329</f>
        <v>1015.3</v>
      </c>
    </row>
    <row r="329" spans="1:5" ht="38.25">
      <c r="A329" s="32"/>
      <c r="B329" s="31"/>
      <c r="C329" s="30">
        <v>600</v>
      </c>
      <c r="D329" s="13" t="s">
        <v>260</v>
      </c>
      <c r="E329" s="15">
        <v>1015.3</v>
      </c>
    </row>
    <row r="330" spans="1:5">
      <c r="A330" s="32"/>
      <c r="B330" s="31" t="s">
        <v>395</v>
      </c>
      <c r="C330" s="30"/>
      <c r="D330" s="13" t="s">
        <v>396</v>
      </c>
      <c r="E330" s="15">
        <f>E331</f>
        <v>87.6</v>
      </c>
    </row>
    <row r="331" spans="1:5" ht="25.5">
      <c r="A331" s="32"/>
      <c r="B331" s="31" t="s">
        <v>398</v>
      </c>
      <c r="C331" s="30"/>
      <c r="D331" s="13" t="s">
        <v>397</v>
      </c>
      <c r="E331" s="15">
        <f>E332</f>
        <v>87.6</v>
      </c>
    </row>
    <row r="332" spans="1:5">
      <c r="A332" s="32"/>
      <c r="B332" s="31" t="s">
        <v>399</v>
      </c>
      <c r="C332" s="30"/>
      <c r="D332" s="13" t="s">
        <v>27</v>
      </c>
      <c r="E332" s="15">
        <f>E333</f>
        <v>87.6</v>
      </c>
    </row>
    <row r="333" spans="1:5" ht="38.25">
      <c r="A333" s="32"/>
      <c r="B333" s="31"/>
      <c r="C333" s="30">
        <v>600</v>
      </c>
      <c r="D333" s="13" t="s">
        <v>260</v>
      </c>
      <c r="E333" s="15">
        <v>87.6</v>
      </c>
    </row>
    <row r="334" spans="1:5" ht="25.5">
      <c r="A334" s="32"/>
      <c r="B334" s="31" t="s">
        <v>206</v>
      </c>
      <c r="C334" s="30"/>
      <c r="D334" s="13" t="s">
        <v>91</v>
      </c>
      <c r="E334" s="15">
        <f>E335+E340</f>
        <v>181.73000000000002</v>
      </c>
    </row>
    <row r="335" spans="1:5" ht="25.5">
      <c r="A335" s="32"/>
      <c r="B335" s="31" t="s">
        <v>207</v>
      </c>
      <c r="C335" s="30"/>
      <c r="D335" s="13" t="s">
        <v>92</v>
      </c>
      <c r="E335" s="15">
        <f>E336</f>
        <v>111.83</v>
      </c>
    </row>
    <row r="336" spans="1:5" ht="25.5">
      <c r="A336" s="32"/>
      <c r="B336" s="31" t="s">
        <v>210</v>
      </c>
      <c r="C336" s="30"/>
      <c r="D336" s="13" t="s">
        <v>209</v>
      </c>
      <c r="E336" s="15">
        <f>E337</f>
        <v>111.83</v>
      </c>
    </row>
    <row r="337" spans="1:5" ht="63.75">
      <c r="A337" s="32"/>
      <c r="B337" s="31" t="s">
        <v>208</v>
      </c>
      <c r="C337" s="30"/>
      <c r="D337" s="13" t="s">
        <v>34</v>
      </c>
      <c r="E337" s="15">
        <f>SUM(E338:E339)</f>
        <v>111.83</v>
      </c>
    </row>
    <row r="338" spans="1:5" ht="25.5">
      <c r="A338" s="32"/>
      <c r="B338" s="31"/>
      <c r="C338" s="30">
        <v>300</v>
      </c>
      <c r="D338" s="13" t="s">
        <v>262</v>
      </c>
      <c r="E338" s="15">
        <v>10</v>
      </c>
    </row>
    <row r="339" spans="1:5" ht="38.25">
      <c r="A339" s="32"/>
      <c r="B339" s="31"/>
      <c r="C339" s="30">
        <v>600</v>
      </c>
      <c r="D339" s="13" t="s">
        <v>260</v>
      </c>
      <c r="E339" s="15">
        <v>101.83</v>
      </c>
    </row>
    <row r="340" spans="1:5" ht="25.5">
      <c r="A340" s="32"/>
      <c r="B340" s="31" t="s">
        <v>211</v>
      </c>
      <c r="C340" s="30"/>
      <c r="D340" s="13" t="s">
        <v>93</v>
      </c>
      <c r="E340" s="15">
        <f>E341</f>
        <v>69.900000000000006</v>
      </c>
    </row>
    <row r="341" spans="1:5" ht="38.25">
      <c r="A341" s="32"/>
      <c r="B341" s="31" t="s">
        <v>213</v>
      </c>
      <c r="C341" s="30"/>
      <c r="D341" s="13" t="s">
        <v>212</v>
      </c>
      <c r="E341" s="15">
        <f>E342</f>
        <v>69.900000000000006</v>
      </c>
    </row>
    <row r="342" spans="1:5" ht="63.75">
      <c r="A342" s="32"/>
      <c r="B342" s="31" t="s">
        <v>214</v>
      </c>
      <c r="C342" s="30"/>
      <c r="D342" s="13" t="s">
        <v>34</v>
      </c>
      <c r="E342" s="15">
        <f>SUM(E343:E344)</f>
        <v>69.900000000000006</v>
      </c>
    </row>
    <row r="343" spans="1:5" ht="25.5">
      <c r="A343" s="32"/>
      <c r="B343" s="31"/>
      <c r="C343" s="30">
        <v>300</v>
      </c>
      <c r="D343" s="13" t="s">
        <v>262</v>
      </c>
      <c r="E343" s="15">
        <v>5</v>
      </c>
    </row>
    <row r="344" spans="1:5" ht="38.25">
      <c r="A344" s="32"/>
      <c r="B344" s="31"/>
      <c r="C344" s="30">
        <v>600</v>
      </c>
      <c r="D344" s="13" t="s">
        <v>260</v>
      </c>
      <c r="E344" s="15">
        <v>64.900000000000006</v>
      </c>
    </row>
    <row r="345" spans="1:5" ht="25.5">
      <c r="A345" s="32"/>
      <c r="B345" s="31" t="s">
        <v>231</v>
      </c>
      <c r="C345" s="30"/>
      <c r="D345" s="13" t="s">
        <v>101</v>
      </c>
      <c r="E345" s="15">
        <f>E346</f>
        <v>850</v>
      </c>
    </row>
    <row r="346" spans="1:5" ht="25.5">
      <c r="A346" s="32"/>
      <c r="B346" s="31" t="s">
        <v>232</v>
      </c>
      <c r="C346" s="30"/>
      <c r="D346" s="13" t="s">
        <v>102</v>
      </c>
      <c r="E346" s="15">
        <f>E347</f>
        <v>850</v>
      </c>
    </row>
    <row r="347" spans="1:5" ht="25.5">
      <c r="A347" s="32"/>
      <c r="B347" s="31" t="s">
        <v>234</v>
      </c>
      <c r="C347" s="30"/>
      <c r="D347" s="13" t="s">
        <v>346</v>
      </c>
      <c r="E347" s="15">
        <f>E348</f>
        <v>850</v>
      </c>
    </row>
    <row r="348" spans="1:5" ht="38.25">
      <c r="A348" s="32"/>
      <c r="B348" s="31" t="s">
        <v>369</v>
      </c>
      <c r="C348" s="30"/>
      <c r="D348" s="13" t="s">
        <v>46</v>
      </c>
      <c r="E348" s="15">
        <f>E349</f>
        <v>850</v>
      </c>
    </row>
    <row r="349" spans="1:5" ht="25.5">
      <c r="A349" s="32"/>
      <c r="B349" s="31"/>
      <c r="C349" s="30">
        <v>300</v>
      </c>
      <c r="D349" s="13" t="s">
        <v>262</v>
      </c>
      <c r="E349" s="15">
        <v>850</v>
      </c>
    </row>
    <row r="350" spans="1:5">
      <c r="A350" s="32"/>
      <c r="B350" s="31" t="s">
        <v>240</v>
      </c>
      <c r="C350" s="30"/>
      <c r="D350" s="13" t="s">
        <v>105</v>
      </c>
      <c r="E350" s="11">
        <f>E351+E353</f>
        <v>83.5</v>
      </c>
    </row>
    <row r="351" spans="1:5" ht="38.25">
      <c r="A351" s="32"/>
      <c r="B351" s="31" t="s">
        <v>347</v>
      </c>
      <c r="C351" s="30"/>
      <c r="D351" s="13" t="s">
        <v>62</v>
      </c>
      <c r="E351" s="11">
        <f>E352</f>
        <v>32</v>
      </c>
    </row>
    <row r="352" spans="1:5" ht="25.5">
      <c r="A352" s="32"/>
      <c r="B352" s="31"/>
      <c r="C352" s="30">
        <v>300</v>
      </c>
      <c r="D352" s="13" t="s">
        <v>262</v>
      </c>
      <c r="E352" s="15">
        <v>32</v>
      </c>
    </row>
    <row r="353" spans="1:5" ht="38.25">
      <c r="A353" s="32"/>
      <c r="B353" s="31" t="s">
        <v>348</v>
      </c>
      <c r="C353" s="30"/>
      <c r="D353" s="13" t="s">
        <v>63</v>
      </c>
      <c r="E353" s="15">
        <f>E354</f>
        <v>51.5</v>
      </c>
    </row>
    <row r="354" spans="1:5" ht="25.5">
      <c r="A354" s="32"/>
      <c r="B354" s="31"/>
      <c r="C354" s="30">
        <v>300</v>
      </c>
      <c r="D354" s="13" t="s">
        <v>262</v>
      </c>
      <c r="E354" s="15">
        <v>51.5</v>
      </c>
    </row>
    <row r="355" spans="1:5">
      <c r="A355" s="32" t="s">
        <v>446</v>
      </c>
      <c r="B355" s="31"/>
      <c r="C355" s="30"/>
      <c r="D355" s="13" t="s">
        <v>338</v>
      </c>
      <c r="E355" s="11">
        <f>E356</f>
        <v>1600</v>
      </c>
    </row>
    <row r="356" spans="1:5" ht="25.5">
      <c r="A356" s="32"/>
      <c r="B356" s="31" t="s">
        <v>188</v>
      </c>
      <c r="C356" s="30"/>
      <c r="D356" s="13" t="s">
        <v>85</v>
      </c>
      <c r="E356" s="11">
        <f>E357</f>
        <v>1600</v>
      </c>
    </row>
    <row r="357" spans="1:5" ht="38.25">
      <c r="A357" s="32"/>
      <c r="B357" s="31" t="s">
        <v>193</v>
      </c>
      <c r="C357" s="30"/>
      <c r="D357" s="13" t="s">
        <v>87</v>
      </c>
      <c r="E357" s="11">
        <f>E358</f>
        <v>1600</v>
      </c>
    </row>
    <row r="358" spans="1:5" ht="38.25">
      <c r="A358" s="32"/>
      <c r="B358" s="31" t="s">
        <v>195</v>
      </c>
      <c r="C358" s="30"/>
      <c r="D358" s="13" t="s">
        <v>194</v>
      </c>
      <c r="E358" s="11">
        <f>E359</f>
        <v>1600</v>
      </c>
    </row>
    <row r="359" spans="1:5" ht="63.75">
      <c r="A359" s="32"/>
      <c r="B359" s="31" t="s">
        <v>196</v>
      </c>
      <c r="C359" s="30"/>
      <c r="D359" s="13" t="s">
        <v>302</v>
      </c>
      <c r="E359" s="15">
        <f>E360</f>
        <v>1600</v>
      </c>
    </row>
    <row r="360" spans="1:5" ht="25.5">
      <c r="A360" s="32"/>
      <c r="B360" s="31"/>
      <c r="C360" s="30">
        <v>300</v>
      </c>
      <c r="D360" s="13" t="s">
        <v>262</v>
      </c>
      <c r="E360" s="15">
        <v>1600</v>
      </c>
    </row>
    <row r="361" spans="1:5">
      <c r="A361" s="32" t="s">
        <v>447</v>
      </c>
      <c r="B361" s="31"/>
      <c r="C361" s="30"/>
      <c r="D361" s="13" t="s">
        <v>339</v>
      </c>
      <c r="E361" s="11">
        <f>E362+E372</f>
        <v>4206.3999999999996</v>
      </c>
    </row>
    <row r="362" spans="1:5">
      <c r="A362" s="32" t="s">
        <v>448</v>
      </c>
      <c r="B362" s="31"/>
      <c r="C362" s="30"/>
      <c r="D362" s="13" t="s">
        <v>340</v>
      </c>
      <c r="E362" s="11">
        <f>E363</f>
        <v>506.4</v>
      </c>
    </row>
    <row r="363" spans="1:5" ht="25.5">
      <c r="A363" s="32"/>
      <c r="B363" s="31" t="s">
        <v>199</v>
      </c>
      <c r="C363" s="30"/>
      <c r="D363" s="13" t="s">
        <v>88</v>
      </c>
      <c r="E363" s="11">
        <f>E364+E368</f>
        <v>506.4</v>
      </c>
    </row>
    <row r="364" spans="1:5" ht="25.5">
      <c r="A364" s="32"/>
      <c r="B364" s="31" t="s">
        <v>200</v>
      </c>
      <c r="C364" s="30"/>
      <c r="D364" s="13" t="s">
        <v>89</v>
      </c>
      <c r="E364" s="11">
        <f>E365</f>
        <v>321.39999999999998</v>
      </c>
    </row>
    <row r="365" spans="1:5" ht="25.5">
      <c r="A365" s="32"/>
      <c r="B365" s="31" t="s">
        <v>202</v>
      </c>
      <c r="C365" s="30"/>
      <c r="D365" s="13" t="s">
        <v>201</v>
      </c>
      <c r="E365" s="11">
        <f>E366</f>
        <v>321.39999999999998</v>
      </c>
    </row>
    <row r="366" spans="1:5">
      <c r="A366" s="32"/>
      <c r="B366" s="31" t="s">
        <v>268</v>
      </c>
      <c r="C366" s="30"/>
      <c r="D366" s="13" t="s">
        <v>31</v>
      </c>
      <c r="E366" s="15">
        <f>E367</f>
        <v>321.39999999999998</v>
      </c>
    </row>
    <row r="367" spans="1:5" ht="38.25">
      <c r="A367" s="32"/>
      <c r="B367" s="31"/>
      <c r="C367" s="30">
        <v>600</v>
      </c>
      <c r="D367" s="13" t="s">
        <v>260</v>
      </c>
      <c r="E367" s="15">
        <v>321.39999999999998</v>
      </c>
    </row>
    <row r="368" spans="1:5" ht="25.5">
      <c r="A368" s="32"/>
      <c r="B368" s="31" t="s">
        <v>203</v>
      </c>
      <c r="C368" s="30"/>
      <c r="D368" s="13" t="s">
        <v>90</v>
      </c>
      <c r="E368" s="15">
        <f>E369</f>
        <v>185</v>
      </c>
    </row>
    <row r="369" spans="1:5" ht="25.5">
      <c r="A369" s="32"/>
      <c r="B369" s="31" t="s">
        <v>205</v>
      </c>
      <c r="C369" s="30"/>
      <c r="D369" s="13" t="s">
        <v>204</v>
      </c>
      <c r="E369" s="15">
        <f>E370</f>
        <v>185</v>
      </c>
    </row>
    <row r="370" spans="1:5">
      <c r="A370" s="32"/>
      <c r="B370" s="31" t="s">
        <v>274</v>
      </c>
      <c r="C370" s="30"/>
      <c r="D370" s="13" t="s">
        <v>31</v>
      </c>
      <c r="E370" s="15">
        <f>E371</f>
        <v>185</v>
      </c>
    </row>
    <row r="371" spans="1:5" ht="38.25">
      <c r="A371" s="32"/>
      <c r="B371" s="31"/>
      <c r="C371" s="30">
        <v>600</v>
      </c>
      <c r="D371" s="13" t="s">
        <v>260</v>
      </c>
      <c r="E371" s="15">
        <v>185</v>
      </c>
    </row>
    <row r="372" spans="1:5">
      <c r="A372" s="32" t="s">
        <v>449</v>
      </c>
      <c r="B372" s="31"/>
      <c r="C372" s="30"/>
      <c r="D372" s="13" t="s">
        <v>341</v>
      </c>
      <c r="E372" s="15">
        <f>E373</f>
        <v>3700</v>
      </c>
    </row>
    <row r="373" spans="1:5" ht="25.5">
      <c r="A373" s="32"/>
      <c r="B373" s="31" t="s">
        <v>227</v>
      </c>
      <c r="C373" s="30"/>
      <c r="D373" s="13" t="s">
        <v>99</v>
      </c>
      <c r="E373" s="15">
        <f>E374</f>
        <v>3700</v>
      </c>
    </row>
    <row r="374" spans="1:5" ht="38.25">
      <c r="A374" s="32"/>
      <c r="B374" s="31" t="s">
        <v>228</v>
      </c>
      <c r="C374" s="30"/>
      <c r="D374" s="13" t="s">
        <v>100</v>
      </c>
      <c r="E374" s="15">
        <f>E375</f>
        <v>3700</v>
      </c>
    </row>
    <row r="375" spans="1:5" ht="38.25">
      <c r="A375" s="32"/>
      <c r="B375" s="31" t="s">
        <v>230</v>
      </c>
      <c r="C375" s="30"/>
      <c r="D375" s="13" t="s">
        <v>229</v>
      </c>
      <c r="E375" s="15">
        <f>E376+E378</f>
        <v>3700</v>
      </c>
    </row>
    <row r="376" spans="1:5" ht="38.25">
      <c r="A376" s="32"/>
      <c r="B376" s="31" t="s">
        <v>408</v>
      </c>
      <c r="C376" s="30"/>
      <c r="D376" s="13" t="s">
        <v>409</v>
      </c>
      <c r="E376" s="15">
        <f>E377</f>
        <v>3680</v>
      </c>
    </row>
    <row r="377" spans="1:5" ht="38.25">
      <c r="A377" s="32"/>
      <c r="B377" s="31"/>
      <c r="C377" s="30">
        <v>400</v>
      </c>
      <c r="D377" s="13" t="s">
        <v>263</v>
      </c>
      <c r="E377" s="15">
        <v>3680</v>
      </c>
    </row>
    <row r="378" spans="1:5" ht="51">
      <c r="A378" s="32"/>
      <c r="B378" s="31" t="s">
        <v>410</v>
      </c>
      <c r="C378" s="30"/>
      <c r="D378" s="13" t="s">
        <v>411</v>
      </c>
      <c r="E378" s="15">
        <f>E379</f>
        <v>20</v>
      </c>
    </row>
    <row r="379" spans="1:5" ht="25.5">
      <c r="A379" s="32"/>
      <c r="B379" s="31"/>
      <c r="C379" s="30">
        <v>200</v>
      </c>
      <c r="D379" s="12" t="s">
        <v>354</v>
      </c>
      <c r="E379" s="15">
        <v>20</v>
      </c>
    </row>
    <row r="380" spans="1:5">
      <c r="A380" s="32" t="s">
        <v>450</v>
      </c>
      <c r="B380" s="31"/>
      <c r="C380" s="31"/>
      <c r="D380" s="10" t="s">
        <v>342</v>
      </c>
      <c r="E380" s="11">
        <f>E381</f>
        <v>453.8</v>
      </c>
    </row>
    <row r="381" spans="1:5" ht="25.5">
      <c r="A381" s="32" t="s">
        <v>451</v>
      </c>
      <c r="B381" s="31"/>
      <c r="C381" s="31"/>
      <c r="D381" s="10" t="s">
        <v>343</v>
      </c>
      <c r="E381" s="11">
        <f>E382</f>
        <v>453.8</v>
      </c>
    </row>
    <row r="382" spans="1:5" ht="25.5">
      <c r="A382" s="32"/>
      <c r="B382" s="31" t="s">
        <v>121</v>
      </c>
      <c r="C382" s="30"/>
      <c r="D382" s="13" t="s">
        <v>68</v>
      </c>
      <c r="E382" s="15">
        <f>E383+E387</f>
        <v>453.8</v>
      </c>
    </row>
    <row r="383" spans="1:5" ht="38.25">
      <c r="A383" s="32"/>
      <c r="B383" s="31" t="s">
        <v>122</v>
      </c>
      <c r="C383" s="30"/>
      <c r="D383" s="13" t="s">
        <v>69</v>
      </c>
      <c r="E383" s="15">
        <f>E384</f>
        <v>373.8</v>
      </c>
    </row>
    <row r="384" spans="1:5" ht="38.25">
      <c r="A384" s="32"/>
      <c r="B384" s="31" t="s">
        <v>124</v>
      </c>
      <c r="C384" s="30"/>
      <c r="D384" s="13" t="s">
        <v>123</v>
      </c>
      <c r="E384" s="15">
        <f>E385</f>
        <v>373.8</v>
      </c>
    </row>
    <row r="385" spans="1:5" ht="25.5">
      <c r="A385" s="32"/>
      <c r="B385" s="31" t="s">
        <v>140</v>
      </c>
      <c r="C385" s="30"/>
      <c r="D385" s="13" t="s">
        <v>3</v>
      </c>
      <c r="E385" s="15">
        <f>E386</f>
        <v>373.8</v>
      </c>
    </row>
    <row r="386" spans="1:5" ht="25.5">
      <c r="A386" s="32"/>
      <c r="B386" s="31"/>
      <c r="C386" s="30">
        <v>200</v>
      </c>
      <c r="D386" s="12" t="s">
        <v>354</v>
      </c>
      <c r="E386" s="15">
        <v>373.8</v>
      </c>
    </row>
    <row r="387" spans="1:5" ht="38.25">
      <c r="A387" s="32"/>
      <c r="B387" s="31" t="s">
        <v>127</v>
      </c>
      <c r="C387" s="30"/>
      <c r="D387" s="13" t="s">
        <v>70</v>
      </c>
      <c r="E387" s="15">
        <f>E388</f>
        <v>80</v>
      </c>
    </row>
    <row r="388" spans="1:5" ht="38.25">
      <c r="A388" s="32"/>
      <c r="B388" s="31" t="s">
        <v>127</v>
      </c>
      <c r="C388" s="30"/>
      <c r="D388" s="13" t="s">
        <v>126</v>
      </c>
      <c r="E388" s="15">
        <f>E389</f>
        <v>80</v>
      </c>
    </row>
    <row r="389" spans="1:5" ht="51">
      <c r="A389" s="32"/>
      <c r="B389" s="31" t="s">
        <v>141</v>
      </c>
      <c r="C389" s="30"/>
      <c r="D389" s="13" t="s">
        <v>4</v>
      </c>
      <c r="E389" s="15">
        <f>E390</f>
        <v>80</v>
      </c>
    </row>
    <row r="390" spans="1:5" ht="25.5" customHeight="1">
      <c r="A390" s="32"/>
      <c r="B390" s="31"/>
      <c r="C390" s="30">
        <v>200</v>
      </c>
      <c r="D390" s="12" t="s">
        <v>354</v>
      </c>
      <c r="E390" s="15">
        <v>80</v>
      </c>
    </row>
    <row r="391" spans="1:5" ht="13.5" thickBot="1">
      <c r="A391" s="18" t="s">
        <v>254</v>
      </c>
      <c r="B391" s="19"/>
      <c r="C391" s="19"/>
      <c r="D391" s="20"/>
      <c r="E391" s="23">
        <f>E8+E88+E118+E148+E183+E257+E289+E361+E380</f>
        <v>238679.69999999998</v>
      </c>
    </row>
    <row r="392" spans="1:5">
      <c r="A392" s="21"/>
      <c r="B392" s="21"/>
      <c r="C392" s="21"/>
      <c r="E392" s="22"/>
    </row>
    <row r="393" spans="1:5">
      <c r="A393" s="21"/>
      <c r="B393" s="21"/>
      <c r="C393" s="21"/>
      <c r="E393" s="50"/>
    </row>
    <row r="530" spans="1:3">
      <c r="A530" s="21"/>
      <c r="B530" s="21"/>
      <c r="C530" s="21"/>
    </row>
    <row r="531" spans="1:3">
      <c r="A531" s="21"/>
      <c r="B531" s="21"/>
      <c r="C531" s="21"/>
    </row>
    <row r="532" spans="1:3">
      <c r="A532" s="21"/>
      <c r="B532" s="21"/>
      <c r="C532" s="21"/>
    </row>
    <row r="533" spans="1:3">
      <c r="A533" s="21"/>
      <c r="B533" s="21"/>
      <c r="C533" s="21"/>
    </row>
    <row r="534" spans="1:3">
      <c r="A534" s="21"/>
      <c r="B534" s="21"/>
      <c r="C534" s="21"/>
    </row>
    <row r="535" spans="1:3">
      <c r="A535" s="21"/>
      <c r="B535" s="21"/>
      <c r="C535" s="21"/>
    </row>
    <row r="536" spans="1:3">
      <c r="A536" s="21"/>
      <c r="B536" s="21"/>
      <c r="C536" s="21"/>
    </row>
    <row r="537" spans="1:3">
      <c r="A537" s="21"/>
      <c r="B537" s="21"/>
      <c r="C537" s="21"/>
    </row>
    <row r="538" spans="1:3">
      <c r="A538" s="21"/>
      <c r="B538" s="21"/>
      <c r="C538" s="21"/>
    </row>
    <row r="539" spans="1:3">
      <c r="A539" s="21"/>
      <c r="B539" s="21"/>
      <c r="C539" s="21"/>
    </row>
    <row r="540" spans="1:3">
      <c r="A540" s="21"/>
      <c r="B540" s="21"/>
      <c r="C540" s="21"/>
    </row>
    <row r="541" spans="1:3">
      <c r="A541" s="21"/>
      <c r="B541" s="21"/>
      <c r="C541" s="21"/>
    </row>
    <row r="542" spans="1:3">
      <c r="A542" s="21"/>
      <c r="B542" s="21"/>
      <c r="C542" s="21"/>
    </row>
    <row r="543" spans="1:3">
      <c r="A543" s="21"/>
      <c r="B543" s="21"/>
      <c r="C543" s="21"/>
    </row>
    <row r="544" spans="1:3">
      <c r="A544" s="21"/>
      <c r="B544" s="21"/>
      <c r="C544" s="21"/>
    </row>
    <row r="545" spans="1:3">
      <c r="A545" s="21"/>
      <c r="B545" s="21"/>
      <c r="C545" s="21"/>
    </row>
    <row r="546" spans="1:3">
      <c r="A546" s="21"/>
      <c r="B546" s="21"/>
      <c r="C546" s="21"/>
    </row>
    <row r="547" spans="1:3">
      <c r="A547" s="21"/>
      <c r="B547" s="21"/>
      <c r="C547" s="21"/>
    </row>
    <row r="548" spans="1:3">
      <c r="A548" s="21"/>
      <c r="B548" s="21"/>
      <c r="C548" s="21"/>
    </row>
    <row r="549" spans="1:3">
      <c r="A549" s="21"/>
      <c r="B549" s="21"/>
      <c r="C549" s="21"/>
    </row>
    <row r="550" spans="1:3">
      <c r="A550" s="21"/>
      <c r="B550" s="21"/>
      <c r="C550" s="21"/>
    </row>
    <row r="551" spans="1:3">
      <c r="A551" s="21"/>
      <c r="B551" s="21"/>
      <c r="C551" s="21"/>
    </row>
    <row r="552" spans="1:3">
      <c r="A552" s="21"/>
      <c r="B552" s="21"/>
      <c r="C552" s="21"/>
    </row>
    <row r="553" spans="1:3">
      <c r="A553" s="21"/>
      <c r="B553" s="21"/>
      <c r="C553" s="21"/>
    </row>
    <row r="554" spans="1:3">
      <c r="A554" s="21"/>
      <c r="B554" s="21"/>
      <c r="C554" s="21"/>
    </row>
    <row r="555" spans="1:3">
      <c r="A555" s="21"/>
      <c r="B555" s="21"/>
      <c r="C555" s="21"/>
    </row>
    <row r="556" spans="1:3">
      <c r="A556" s="21"/>
      <c r="B556" s="21"/>
      <c r="C556" s="21"/>
    </row>
    <row r="557" spans="1:3">
      <c r="A557" s="21"/>
      <c r="B557" s="21"/>
      <c r="C557" s="21"/>
    </row>
    <row r="558" spans="1:3">
      <c r="A558" s="21"/>
      <c r="B558" s="21"/>
      <c r="C558" s="21"/>
    </row>
    <row r="559" spans="1:3">
      <c r="A559" s="21"/>
      <c r="B559" s="21"/>
      <c r="C559" s="21"/>
    </row>
    <row r="560" spans="1:3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  <row r="577" spans="1:3">
      <c r="A577" s="21"/>
      <c r="B577" s="21"/>
      <c r="C577" s="21"/>
    </row>
    <row r="578" spans="1:3">
      <c r="A578" s="21"/>
      <c r="B578" s="21"/>
      <c r="C578" s="21"/>
    </row>
    <row r="579" spans="1:3">
      <c r="A579" s="21"/>
      <c r="B579" s="21"/>
      <c r="C579" s="21"/>
    </row>
    <row r="580" spans="1:3">
      <c r="A580" s="21"/>
      <c r="B580" s="21"/>
      <c r="C580" s="21"/>
    </row>
    <row r="581" spans="1:3">
      <c r="A581" s="21"/>
      <c r="B581" s="21"/>
      <c r="C581" s="21"/>
    </row>
    <row r="582" spans="1:3">
      <c r="A582" s="21"/>
      <c r="B582" s="21"/>
      <c r="C582" s="21"/>
    </row>
    <row r="583" spans="1:3">
      <c r="A583" s="21"/>
      <c r="B583" s="21"/>
      <c r="C583" s="21"/>
    </row>
    <row r="584" spans="1:3">
      <c r="A584" s="21"/>
      <c r="B584" s="21"/>
      <c r="C584" s="21"/>
    </row>
    <row r="585" spans="1:3">
      <c r="A585" s="21"/>
      <c r="B585" s="21"/>
      <c r="C585" s="21"/>
    </row>
    <row r="586" spans="1:3">
      <c r="A586" s="21"/>
      <c r="B586" s="21"/>
      <c r="C586" s="21"/>
    </row>
    <row r="587" spans="1:3">
      <c r="A587" s="21"/>
      <c r="B587" s="21"/>
      <c r="C587" s="21"/>
    </row>
    <row r="588" spans="1:3">
      <c r="A588" s="21"/>
      <c r="B588" s="21"/>
      <c r="C588" s="21"/>
    </row>
    <row r="589" spans="1:3">
      <c r="A589" s="21"/>
      <c r="B589" s="21"/>
      <c r="C589" s="21"/>
    </row>
    <row r="590" spans="1:3">
      <c r="A590" s="21"/>
      <c r="B590" s="21"/>
      <c r="C590" s="21"/>
    </row>
    <row r="591" spans="1:3">
      <c r="A591" s="21"/>
      <c r="B591" s="21"/>
      <c r="C591" s="21"/>
    </row>
    <row r="592" spans="1:3">
      <c r="A592" s="21"/>
      <c r="B592" s="21"/>
      <c r="C592" s="21"/>
    </row>
    <row r="593" spans="1:3">
      <c r="A593" s="21"/>
      <c r="B593" s="21"/>
      <c r="C593" s="21"/>
    </row>
    <row r="594" spans="1:3">
      <c r="A594" s="21"/>
      <c r="B594" s="21"/>
      <c r="C594" s="21"/>
    </row>
    <row r="595" spans="1:3">
      <c r="A595" s="21"/>
      <c r="B595" s="21"/>
      <c r="C595" s="21"/>
    </row>
    <row r="596" spans="1:3">
      <c r="A596" s="21"/>
      <c r="B596" s="21"/>
      <c r="C596" s="21"/>
    </row>
    <row r="597" spans="1:3">
      <c r="A597" s="21"/>
      <c r="B597" s="21"/>
      <c r="C597" s="21"/>
    </row>
    <row r="598" spans="1:3">
      <c r="A598" s="21"/>
      <c r="B598" s="21"/>
      <c r="C598" s="21"/>
    </row>
    <row r="599" spans="1:3">
      <c r="A599" s="21"/>
      <c r="B599" s="21"/>
      <c r="C599" s="21"/>
    </row>
    <row r="600" spans="1:3">
      <c r="A600" s="21"/>
      <c r="B600" s="21"/>
      <c r="C600" s="21"/>
    </row>
    <row r="601" spans="1:3">
      <c r="A601" s="21"/>
      <c r="B601" s="21"/>
      <c r="C601" s="21"/>
    </row>
    <row r="602" spans="1:3">
      <c r="A602" s="21"/>
      <c r="B602" s="21"/>
      <c r="C602" s="21"/>
    </row>
    <row r="603" spans="1:3">
      <c r="A603" s="21"/>
      <c r="B603" s="21"/>
      <c r="C603" s="21"/>
    </row>
    <row r="604" spans="1:3">
      <c r="A604" s="21"/>
      <c r="B604" s="21"/>
      <c r="C604" s="21"/>
    </row>
    <row r="605" spans="1:3">
      <c r="A605" s="21"/>
      <c r="B605" s="21"/>
      <c r="C605" s="21"/>
    </row>
    <row r="606" spans="1:3">
      <c r="A606" s="21"/>
      <c r="B606" s="21"/>
      <c r="C606" s="21"/>
    </row>
    <row r="607" spans="1:3">
      <c r="A607" s="21"/>
      <c r="B607" s="21"/>
      <c r="C607" s="21"/>
    </row>
    <row r="608" spans="1:3">
      <c r="A608" s="21"/>
      <c r="B608" s="21"/>
      <c r="C608" s="21"/>
    </row>
    <row r="609" spans="1:3">
      <c r="A609" s="21"/>
      <c r="B609" s="21"/>
      <c r="C609" s="21"/>
    </row>
    <row r="610" spans="1:3">
      <c r="A610" s="21"/>
      <c r="B610" s="21"/>
      <c r="C610" s="21"/>
    </row>
    <row r="611" spans="1:3">
      <c r="A611" s="21"/>
      <c r="B611" s="21"/>
      <c r="C611" s="21"/>
    </row>
    <row r="612" spans="1:3">
      <c r="A612" s="21"/>
      <c r="B612" s="21"/>
      <c r="C612" s="21"/>
    </row>
    <row r="613" spans="1:3">
      <c r="A613" s="21"/>
      <c r="B613" s="21"/>
      <c r="C613" s="21"/>
    </row>
    <row r="614" spans="1:3">
      <c r="A614" s="21"/>
      <c r="B614" s="21"/>
      <c r="C614" s="21"/>
    </row>
    <row r="615" spans="1:3">
      <c r="A615" s="21"/>
      <c r="B615" s="21"/>
      <c r="C615" s="21"/>
    </row>
    <row r="616" spans="1:3">
      <c r="A616" s="21"/>
      <c r="B616" s="21"/>
      <c r="C616" s="21"/>
    </row>
    <row r="617" spans="1:3">
      <c r="A617" s="21"/>
      <c r="B617" s="21"/>
      <c r="C617" s="21"/>
    </row>
    <row r="618" spans="1:3">
      <c r="A618" s="21"/>
      <c r="B618" s="21"/>
      <c r="C618" s="21"/>
    </row>
    <row r="619" spans="1:3">
      <c r="A619" s="21"/>
      <c r="B619" s="21"/>
      <c r="C619" s="21"/>
    </row>
    <row r="620" spans="1:3">
      <c r="A620" s="21"/>
      <c r="B620" s="21"/>
      <c r="C620" s="21"/>
    </row>
    <row r="621" spans="1:3">
      <c r="A621" s="21"/>
      <c r="B621" s="21"/>
      <c r="C621" s="21"/>
    </row>
    <row r="622" spans="1:3">
      <c r="A622" s="21"/>
      <c r="B622" s="21"/>
      <c r="C622" s="21"/>
    </row>
    <row r="623" spans="1:3">
      <c r="A623" s="21"/>
      <c r="B623" s="21"/>
      <c r="C623" s="21"/>
    </row>
    <row r="624" spans="1:3">
      <c r="A624" s="21"/>
      <c r="B624" s="21"/>
      <c r="C624" s="21"/>
    </row>
    <row r="625" spans="1:3">
      <c r="A625" s="21"/>
      <c r="B625" s="21"/>
      <c r="C625" s="21"/>
    </row>
    <row r="626" spans="1:3">
      <c r="A626" s="21"/>
      <c r="B626" s="21"/>
      <c r="C626" s="21"/>
    </row>
    <row r="627" spans="1:3">
      <c r="A627" s="21"/>
      <c r="B627" s="21"/>
      <c r="C627" s="21"/>
    </row>
    <row r="628" spans="1:3">
      <c r="A628" s="21"/>
      <c r="B628" s="21"/>
      <c r="C628" s="21"/>
    </row>
    <row r="629" spans="1:3">
      <c r="A629" s="21"/>
      <c r="B629" s="21"/>
      <c r="C629" s="21"/>
    </row>
    <row r="630" spans="1:3">
      <c r="A630" s="21"/>
      <c r="B630" s="21"/>
      <c r="C630" s="21"/>
    </row>
    <row r="631" spans="1:3">
      <c r="A631" s="21"/>
      <c r="B631" s="21"/>
      <c r="C631" s="21"/>
    </row>
    <row r="632" spans="1:3">
      <c r="A632" s="21"/>
      <c r="B632" s="21"/>
      <c r="C632" s="21"/>
    </row>
    <row r="633" spans="1:3">
      <c r="A633" s="21"/>
      <c r="B633" s="21"/>
      <c r="C633" s="21"/>
    </row>
    <row r="634" spans="1:3">
      <c r="A634" s="21"/>
      <c r="B634" s="21"/>
      <c r="C634" s="21"/>
    </row>
    <row r="635" spans="1:3">
      <c r="A635" s="21"/>
      <c r="B635" s="21"/>
      <c r="C635" s="21"/>
    </row>
    <row r="636" spans="1:3">
      <c r="A636" s="21"/>
      <c r="B636" s="21"/>
      <c r="C636" s="21"/>
    </row>
    <row r="637" spans="1:3">
      <c r="A637" s="21"/>
      <c r="B637" s="21"/>
      <c r="C637" s="21"/>
    </row>
    <row r="638" spans="1:3">
      <c r="A638" s="21"/>
      <c r="B638" s="21"/>
      <c r="C638" s="21"/>
    </row>
    <row r="639" spans="1:3">
      <c r="A639" s="21"/>
      <c r="B639" s="21"/>
      <c r="C639" s="21"/>
    </row>
    <row r="640" spans="1:3">
      <c r="A640" s="21"/>
      <c r="B640" s="21"/>
      <c r="C640" s="21"/>
    </row>
    <row r="641" spans="1:3">
      <c r="A641" s="21"/>
      <c r="B641" s="21"/>
      <c r="C641" s="21"/>
    </row>
    <row r="642" spans="1:3">
      <c r="A642" s="21"/>
      <c r="B642" s="21"/>
      <c r="C642" s="21"/>
    </row>
    <row r="643" spans="1:3">
      <c r="A643" s="21"/>
      <c r="B643" s="21"/>
      <c r="C643" s="21"/>
    </row>
    <row r="644" spans="1:3">
      <c r="A644" s="21"/>
      <c r="B644" s="21"/>
      <c r="C644" s="21"/>
    </row>
    <row r="645" spans="1:3">
      <c r="A645" s="21"/>
      <c r="B645" s="21"/>
      <c r="C645" s="21"/>
    </row>
    <row r="646" spans="1:3">
      <c r="A646" s="21"/>
      <c r="B646" s="21"/>
      <c r="C646" s="21"/>
    </row>
    <row r="647" spans="1:3">
      <c r="A647" s="21"/>
      <c r="B647" s="21"/>
      <c r="C647" s="21"/>
    </row>
    <row r="648" spans="1:3">
      <c r="A648" s="21"/>
      <c r="B648" s="21"/>
      <c r="C648" s="21"/>
    </row>
    <row r="649" spans="1:3">
      <c r="A649" s="21"/>
      <c r="B649" s="21"/>
      <c r="C649" s="21"/>
    </row>
    <row r="650" spans="1:3">
      <c r="A650" s="21"/>
      <c r="B650" s="21"/>
      <c r="C650" s="21"/>
    </row>
    <row r="651" spans="1:3">
      <c r="A651" s="21"/>
      <c r="B651" s="21"/>
      <c r="C651" s="21"/>
    </row>
    <row r="652" spans="1:3">
      <c r="A652" s="21"/>
      <c r="B652" s="21"/>
      <c r="C652" s="21"/>
    </row>
    <row r="653" spans="1:3">
      <c r="A653" s="21"/>
      <c r="B653" s="21"/>
      <c r="C653" s="21"/>
    </row>
    <row r="654" spans="1:3">
      <c r="A654" s="21"/>
      <c r="B654" s="21"/>
      <c r="C654" s="21"/>
    </row>
    <row r="655" spans="1:3">
      <c r="A655" s="21"/>
      <c r="B655" s="21"/>
      <c r="C655" s="21"/>
    </row>
    <row r="656" spans="1:3">
      <c r="A656" s="21"/>
      <c r="B656" s="21"/>
      <c r="C656" s="21"/>
    </row>
    <row r="657" spans="1:3">
      <c r="A657" s="21"/>
      <c r="B657" s="21"/>
      <c r="C657" s="21"/>
    </row>
    <row r="658" spans="1:3">
      <c r="A658" s="21"/>
      <c r="B658" s="21"/>
      <c r="C658" s="21"/>
    </row>
    <row r="659" spans="1:3">
      <c r="A659" s="21"/>
      <c r="B659" s="21"/>
      <c r="C659" s="21"/>
    </row>
    <row r="660" spans="1:3">
      <c r="A660" s="21"/>
      <c r="B660" s="21"/>
      <c r="C660" s="21"/>
    </row>
    <row r="661" spans="1:3">
      <c r="A661" s="21"/>
      <c r="B661" s="21"/>
      <c r="C661" s="21"/>
    </row>
    <row r="662" spans="1:3">
      <c r="A662" s="21"/>
      <c r="B662" s="21"/>
      <c r="C662" s="21"/>
    </row>
    <row r="663" spans="1:3">
      <c r="A663" s="21"/>
      <c r="B663" s="21"/>
      <c r="C663" s="21"/>
    </row>
    <row r="664" spans="1:3">
      <c r="A664" s="21"/>
      <c r="B664" s="21"/>
      <c r="C664" s="21"/>
    </row>
    <row r="665" spans="1:3">
      <c r="A665" s="21"/>
      <c r="B665" s="21"/>
      <c r="C665" s="21"/>
    </row>
    <row r="666" spans="1:3">
      <c r="A666" s="21"/>
      <c r="B666" s="21"/>
      <c r="C666" s="21"/>
    </row>
    <row r="667" spans="1:3">
      <c r="A667" s="21"/>
      <c r="B667" s="21"/>
      <c r="C667" s="21"/>
    </row>
    <row r="668" spans="1:3">
      <c r="A668" s="21"/>
      <c r="B668" s="21"/>
      <c r="C668" s="21"/>
    </row>
    <row r="669" spans="1:3">
      <c r="A669" s="21"/>
      <c r="B669" s="21"/>
      <c r="C669" s="21"/>
    </row>
    <row r="670" spans="1:3">
      <c r="A670" s="21"/>
      <c r="B670" s="21"/>
      <c r="C670" s="21"/>
    </row>
    <row r="671" spans="1:3">
      <c r="A671" s="21"/>
      <c r="B671" s="21"/>
      <c r="C671" s="21"/>
    </row>
    <row r="672" spans="1:3">
      <c r="A672" s="21"/>
      <c r="B672" s="21"/>
      <c r="C672" s="21"/>
    </row>
    <row r="673" spans="1:3">
      <c r="A673" s="21"/>
      <c r="B673" s="21"/>
      <c r="C673" s="21"/>
    </row>
    <row r="674" spans="1:3">
      <c r="A674" s="21"/>
      <c r="B674" s="21"/>
      <c r="C674" s="21"/>
    </row>
    <row r="675" spans="1:3">
      <c r="A675" s="21"/>
      <c r="B675" s="21"/>
      <c r="C675" s="21"/>
    </row>
    <row r="676" spans="1:3">
      <c r="A676" s="21"/>
      <c r="B676" s="21"/>
      <c r="C676" s="21"/>
    </row>
    <row r="677" spans="1:3">
      <c r="A677" s="21"/>
      <c r="B677" s="21"/>
      <c r="C677" s="21"/>
    </row>
    <row r="678" spans="1:3">
      <c r="A678" s="21"/>
      <c r="B678" s="21"/>
      <c r="C678" s="21"/>
    </row>
    <row r="679" spans="1:3">
      <c r="A679" s="21"/>
      <c r="B679" s="21"/>
      <c r="C679" s="21"/>
    </row>
    <row r="680" spans="1:3">
      <c r="A680" s="21"/>
      <c r="B680" s="21"/>
      <c r="C680" s="21"/>
    </row>
    <row r="681" spans="1:3">
      <c r="A681" s="21"/>
      <c r="B681" s="21"/>
      <c r="C681" s="21"/>
    </row>
    <row r="682" spans="1:3">
      <c r="A682" s="21"/>
      <c r="B682" s="21"/>
      <c r="C682" s="21"/>
    </row>
    <row r="683" spans="1:3">
      <c r="A683" s="21"/>
      <c r="B683" s="21"/>
      <c r="C683" s="21"/>
    </row>
    <row r="684" spans="1:3">
      <c r="A684" s="21"/>
      <c r="B684" s="21"/>
      <c r="C684" s="21"/>
    </row>
    <row r="685" spans="1:3">
      <c r="A685" s="21"/>
      <c r="B685" s="21"/>
      <c r="C685" s="21"/>
    </row>
    <row r="686" spans="1:3">
      <c r="A686" s="21"/>
      <c r="B686" s="21"/>
      <c r="C686" s="21"/>
    </row>
    <row r="687" spans="1:3">
      <c r="A687" s="21"/>
      <c r="B687" s="21"/>
      <c r="C687" s="21"/>
    </row>
    <row r="688" spans="1:3">
      <c r="A688" s="21"/>
      <c r="B688" s="21"/>
      <c r="C688" s="21"/>
    </row>
    <row r="689" spans="1:3">
      <c r="A689" s="21"/>
      <c r="B689" s="21"/>
      <c r="C689" s="21"/>
    </row>
    <row r="690" spans="1:3">
      <c r="A690" s="21"/>
      <c r="B690" s="21"/>
      <c r="C690" s="21"/>
    </row>
    <row r="691" spans="1:3">
      <c r="A691" s="21"/>
      <c r="B691" s="21"/>
      <c r="C691" s="21"/>
    </row>
    <row r="692" spans="1:3">
      <c r="A692" s="21"/>
      <c r="B692" s="21"/>
      <c r="C692" s="21"/>
    </row>
    <row r="693" spans="1:3">
      <c r="A693" s="21"/>
      <c r="B693" s="21"/>
      <c r="C693" s="21"/>
    </row>
    <row r="694" spans="1:3">
      <c r="A694" s="21"/>
      <c r="B694" s="21"/>
      <c r="C694" s="21"/>
    </row>
    <row r="695" spans="1:3">
      <c r="A695" s="21"/>
      <c r="B695" s="21"/>
      <c r="C695" s="21"/>
    </row>
    <row r="696" spans="1:3">
      <c r="A696" s="21"/>
      <c r="B696" s="21"/>
      <c r="C696" s="21"/>
    </row>
    <row r="697" spans="1:3">
      <c r="A697" s="21"/>
      <c r="B697" s="21"/>
      <c r="C697" s="21"/>
    </row>
    <row r="698" spans="1:3">
      <c r="A698" s="21"/>
      <c r="B698" s="21"/>
      <c r="C698" s="21"/>
    </row>
    <row r="699" spans="1:3">
      <c r="A699" s="21"/>
      <c r="B699" s="21"/>
      <c r="C699" s="21"/>
    </row>
    <row r="700" spans="1:3">
      <c r="A700" s="21"/>
      <c r="B700" s="21"/>
      <c r="C700" s="21"/>
    </row>
    <row r="701" spans="1:3">
      <c r="A701" s="21"/>
      <c r="B701" s="21"/>
      <c r="C701" s="21"/>
    </row>
    <row r="702" spans="1:3">
      <c r="A702" s="21"/>
      <c r="B702" s="21"/>
      <c r="C702" s="21"/>
    </row>
    <row r="703" spans="1:3">
      <c r="A703" s="21"/>
      <c r="B703" s="21"/>
      <c r="C703" s="21"/>
    </row>
    <row r="704" spans="1:3">
      <c r="A704" s="21"/>
      <c r="B704" s="21"/>
      <c r="C704" s="21"/>
    </row>
    <row r="705" spans="1:3">
      <c r="A705" s="21"/>
      <c r="B705" s="21"/>
      <c r="C705" s="21"/>
    </row>
    <row r="706" spans="1:3">
      <c r="A706" s="21"/>
      <c r="B706" s="21"/>
      <c r="C706" s="21"/>
    </row>
    <row r="707" spans="1:3">
      <c r="A707" s="21"/>
      <c r="B707" s="21"/>
      <c r="C707" s="21"/>
    </row>
    <row r="708" spans="1:3">
      <c r="A708" s="21"/>
      <c r="B708" s="21"/>
      <c r="C708" s="21"/>
    </row>
    <row r="709" spans="1:3">
      <c r="A709" s="21"/>
      <c r="B709" s="21"/>
      <c r="C709" s="21"/>
    </row>
    <row r="710" spans="1:3">
      <c r="A710" s="21"/>
      <c r="B710" s="21"/>
      <c r="C710" s="21"/>
    </row>
    <row r="711" spans="1:3">
      <c r="A711" s="21"/>
      <c r="B711" s="21"/>
      <c r="C711" s="21"/>
    </row>
    <row r="712" spans="1:3">
      <c r="A712" s="21"/>
      <c r="B712" s="21"/>
      <c r="C712" s="21"/>
    </row>
    <row r="713" spans="1:3">
      <c r="A713" s="21"/>
      <c r="B713" s="21"/>
      <c r="C713" s="21"/>
    </row>
    <row r="714" spans="1:3">
      <c r="A714" s="21"/>
      <c r="B714" s="21"/>
      <c r="C714" s="21"/>
    </row>
    <row r="715" spans="1:3">
      <c r="A715" s="21"/>
      <c r="B715" s="21"/>
      <c r="C715" s="21"/>
    </row>
    <row r="716" spans="1:3">
      <c r="A716" s="21"/>
      <c r="B716" s="21"/>
      <c r="C716" s="21"/>
    </row>
    <row r="717" spans="1:3">
      <c r="A717" s="21"/>
      <c r="B717" s="21"/>
      <c r="C717" s="21"/>
    </row>
    <row r="718" spans="1:3">
      <c r="A718" s="21"/>
      <c r="B718" s="21"/>
      <c r="C718" s="21"/>
    </row>
    <row r="719" spans="1:3">
      <c r="A719" s="21"/>
      <c r="B719" s="21"/>
      <c r="C719" s="21"/>
    </row>
    <row r="720" spans="1:3">
      <c r="A720" s="21"/>
      <c r="B720" s="21"/>
      <c r="C720" s="21"/>
    </row>
    <row r="721" spans="1:3">
      <c r="A721" s="21"/>
      <c r="B721" s="21"/>
      <c r="C721" s="21"/>
    </row>
    <row r="722" spans="1:3">
      <c r="A722" s="21"/>
      <c r="B722" s="21"/>
      <c r="C722" s="21"/>
    </row>
    <row r="723" spans="1:3">
      <c r="A723" s="21"/>
      <c r="B723" s="21"/>
      <c r="C723" s="21"/>
    </row>
    <row r="724" spans="1:3">
      <c r="A724" s="21"/>
      <c r="B724" s="21"/>
      <c r="C724" s="21"/>
    </row>
    <row r="725" spans="1:3">
      <c r="A725" s="21"/>
      <c r="B725" s="21"/>
      <c r="C725" s="21"/>
    </row>
    <row r="726" spans="1:3">
      <c r="A726" s="21"/>
      <c r="B726" s="21"/>
      <c r="C726" s="21"/>
    </row>
    <row r="727" spans="1:3">
      <c r="A727" s="21"/>
      <c r="B727" s="21"/>
      <c r="C727" s="21"/>
    </row>
    <row r="728" spans="1:3">
      <c r="A728" s="21"/>
      <c r="B728" s="21"/>
      <c r="C728" s="21"/>
    </row>
    <row r="729" spans="1:3">
      <c r="A729" s="21"/>
      <c r="B729" s="21"/>
      <c r="C729" s="21"/>
    </row>
    <row r="730" spans="1:3">
      <c r="A730" s="21"/>
      <c r="B730" s="21"/>
      <c r="C730" s="21"/>
    </row>
    <row r="731" spans="1:3">
      <c r="A731" s="21"/>
      <c r="B731" s="21"/>
      <c r="C731" s="21"/>
    </row>
    <row r="732" spans="1:3">
      <c r="A732" s="21"/>
      <c r="B732" s="21"/>
      <c r="C732" s="21"/>
    </row>
    <row r="733" spans="1:3">
      <c r="A733" s="21"/>
      <c r="B733" s="21"/>
      <c r="C733" s="21"/>
    </row>
    <row r="734" spans="1:3">
      <c r="A734" s="21"/>
      <c r="B734" s="21"/>
      <c r="C734" s="21"/>
    </row>
    <row r="735" spans="1:3">
      <c r="A735" s="21"/>
      <c r="B735" s="21"/>
      <c r="C735" s="21"/>
    </row>
    <row r="736" spans="1:3">
      <c r="A736" s="21"/>
      <c r="B736" s="21"/>
      <c r="C736" s="21"/>
    </row>
    <row r="737" spans="1:3">
      <c r="A737" s="21"/>
      <c r="B737" s="21"/>
      <c r="C737" s="21"/>
    </row>
    <row r="738" spans="1:3">
      <c r="A738" s="21"/>
      <c r="B738" s="21"/>
      <c r="C738" s="21"/>
    </row>
    <row r="739" spans="1:3">
      <c r="A739" s="21"/>
      <c r="B739" s="21"/>
      <c r="C739" s="21"/>
    </row>
    <row r="740" spans="1:3">
      <c r="A740" s="21"/>
      <c r="B740" s="21"/>
      <c r="C740" s="21"/>
    </row>
    <row r="741" spans="1:3">
      <c r="A741" s="21"/>
      <c r="B741" s="21"/>
      <c r="C741" s="21"/>
    </row>
    <row r="742" spans="1:3">
      <c r="A742" s="21"/>
      <c r="B742" s="21"/>
      <c r="C742" s="21"/>
    </row>
    <row r="743" spans="1:3">
      <c r="A743" s="21"/>
      <c r="B743" s="21"/>
      <c r="C743" s="21"/>
    </row>
    <row r="744" spans="1:3">
      <c r="A744" s="21"/>
      <c r="B744" s="21"/>
      <c r="C744" s="21"/>
    </row>
    <row r="745" spans="1:3">
      <c r="A745" s="21"/>
      <c r="B745" s="21"/>
      <c r="C745" s="21"/>
    </row>
    <row r="746" spans="1:3">
      <c r="A746" s="21"/>
      <c r="B746" s="21"/>
      <c r="C746" s="21"/>
    </row>
    <row r="747" spans="1:3">
      <c r="A747" s="21"/>
      <c r="B747" s="21"/>
      <c r="C747" s="21"/>
    </row>
    <row r="748" spans="1:3">
      <c r="A748" s="21"/>
      <c r="B748" s="21"/>
      <c r="C748" s="21"/>
    </row>
    <row r="749" spans="1:3">
      <c r="A749" s="21"/>
      <c r="B749" s="21"/>
      <c r="C749" s="21"/>
    </row>
    <row r="750" spans="1:3">
      <c r="A750" s="21"/>
      <c r="B750" s="21"/>
      <c r="C750" s="21"/>
    </row>
    <row r="751" spans="1:3">
      <c r="A751" s="21"/>
      <c r="B751" s="21"/>
      <c r="C751" s="21"/>
    </row>
    <row r="752" spans="1:3">
      <c r="A752" s="21"/>
      <c r="B752" s="21"/>
      <c r="C752" s="21"/>
    </row>
    <row r="753" spans="1:3">
      <c r="A753" s="21"/>
      <c r="B753" s="21"/>
      <c r="C753" s="21"/>
    </row>
    <row r="754" spans="1:3">
      <c r="A754" s="21"/>
      <c r="B754" s="21"/>
      <c r="C754" s="21"/>
    </row>
    <row r="755" spans="1:3">
      <c r="A755" s="21"/>
      <c r="B755" s="21"/>
      <c r="C755" s="21"/>
    </row>
    <row r="756" spans="1:3">
      <c r="A756" s="21"/>
      <c r="B756" s="21"/>
      <c r="C756" s="21"/>
    </row>
    <row r="757" spans="1:3">
      <c r="A757" s="21"/>
      <c r="B757" s="21"/>
      <c r="C757" s="21"/>
    </row>
    <row r="758" spans="1:3">
      <c r="A758" s="21"/>
      <c r="B758" s="21"/>
      <c r="C758" s="21"/>
    </row>
    <row r="759" spans="1:3">
      <c r="A759" s="21"/>
      <c r="B759" s="21"/>
      <c r="C759" s="21"/>
    </row>
    <row r="760" spans="1:3">
      <c r="A760" s="21"/>
      <c r="B760" s="21"/>
      <c r="C760" s="21"/>
    </row>
    <row r="761" spans="1:3">
      <c r="A761" s="21"/>
      <c r="B761" s="21"/>
      <c r="C761" s="21"/>
    </row>
    <row r="762" spans="1:3">
      <c r="A762" s="21"/>
      <c r="B762" s="21"/>
      <c r="C762" s="21"/>
    </row>
    <row r="763" spans="1:3">
      <c r="A763" s="21"/>
      <c r="B763" s="21"/>
      <c r="C763" s="21"/>
    </row>
    <row r="764" spans="1:3">
      <c r="A764" s="21"/>
      <c r="B764" s="21"/>
      <c r="C764" s="21"/>
    </row>
    <row r="765" spans="1:3">
      <c r="A765" s="21"/>
      <c r="B765" s="21"/>
      <c r="C765" s="21"/>
    </row>
    <row r="766" spans="1:3">
      <c r="A766" s="21"/>
      <c r="B766" s="21"/>
      <c r="C766" s="21"/>
    </row>
    <row r="767" spans="1:3">
      <c r="A767" s="21"/>
      <c r="B767" s="21"/>
      <c r="C767" s="21"/>
    </row>
    <row r="768" spans="1:3">
      <c r="A768" s="21"/>
      <c r="B768" s="21"/>
      <c r="C768" s="21"/>
    </row>
    <row r="769" spans="1:3">
      <c r="A769" s="21"/>
      <c r="B769" s="21"/>
      <c r="C769" s="21"/>
    </row>
    <row r="770" spans="1:3">
      <c r="A770" s="21"/>
      <c r="B770" s="21"/>
      <c r="C770" s="21"/>
    </row>
    <row r="771" spans="1:3">
      <c r="A771" s="21"/>
      <c r="B771" s="21"/>
      <c r="C771" s="21"/>
    </row>
    <row r="772" spans="1:3">
      <c r="A772" s="21"/>
      <c r="B772" s="21"/>
      <c r="C772" s="21"/>
    </row>
    <row r="773" spans="1:3">
      <c r="A773" s="21"/>
      <c r="B773" s="21"/>
      <c r="C773" s="21"/>
    </row>
    <row r="774" spans="1:3">
      <c r="A774" s="21"/>
      <c r="B774" s="21"/>
      <c r="C774" s="21"/>
    </row>
    <row r="775" spans="1:3">
      <c r="A775" s="21"/>
      <c r="B775" s="21"/>
      <c r="C775" s="21"/>
    </row>
    <row r="776" spans="1:3">
      <c r="A776" s="21"/>
      <c r="B776" s="21"/>
      <c r="C776" s="21"/>
    </row>
    <row r="777" spans="1:3">
      <c r="A777" s="21"/>
      <c r="B777" s="21"/>
      <c r="C777" s="21"/>
    </row>
    <row r="778" spans="1:3">
      <c r="A778" s="21"/>
      <c r="B778" s="21"/>
      <c r="C778" s="21"/>
    </row>
    <row r="779" spans="1:3">
      <c r="A779" s="21"/>
      <c r="B779" s="21"/>
      <c r="C779" s="21"/>
    </row>
    <row r="780" spans="1:3">
      <c r="A780" s="21"/>
      <c r="B780" s="21"/>
      <c r="C780" s="21"/>
    </row>
    <row r="781" spans="1:3">
      <c r="A781" s="21"/>
      <c r="B781" s="21"/>
      <c r="C781" s="21"/>
    </row>
    <row r="782" spans="1:3">
      <c r="A782" s="21"/>
      <c r="B782" s="21"/>
      <c r="C782" s="21"/>
    </row>
    <row r="783" spans="1:3">
      <c r="A783" s="21"/>
      <c r="B783" s="21"/>
      <c r="C783" s="21"/>
    </row>
    <row r="784" spans="1:3">
      <c r="A784" s="21"/>
      <c r="B784" s="21"/>
      <c r="C784" s="21"/>
    </row>
    <row r="785" spans="1:3">
      <c r="A785" s="21"/>
      <c r="B785" s="21"/>
      <c r="C785" s="21"/>
    </row>
    <row r="786" spans="1:3">
      <c r="A786" s="21"/>
      <c r="B786" s="21"/>
      <c r="C786" s="21"/>
    </row>
    <row r="787" spans="1:3">
      <c r="A787" s="21"/>
      <c r="B787" s="21"/>
      <c r="C787" s="21"/>
    </row>
    <row r="788" spans="1:3">
      <c r="A788" s="21"/>
      <c r="B788" s="21"/>
      <c r="C788" s="21"/>
    </row>
    <row r="789" spans="1:3">
      <c r="A789" s="21"/>
      <c r="B789" s="21"/>
      <c r="C789" s="21"/>
    </row>
    <row r="790" spans="1:3">
      <c r="A790" s="21"/>
      <c r="B790" s="21"/>
      <c r="C790" s="21"/>
    </row>
    <row r="791" spans="1:3">
      <c r="A791" s="21"/>
      <c r="B791" s="21"/>
      <c r="C791" s="21"/>
    </row>
    <row r="792" spans="1:3">
      <c r="A792" s="21"/>
      <c r="B792" s="21"/>
      <c r="C792" s="21"/>
    </row>
    <row r="793" spans="1:3">
      <c r="A793" s="21"/>
      <c r="B793" s="21"/>
      <c r="C793" s="21"/>
    </row>
    <row r="794" spans="1:3">
      <c r="A794" s="21"/>
      <c r="B794" s="21"/>
      <c r="C794" s="21"/>
    </row>
    <row r="795" spans="1:3">
      <c r="A795" s="21"/>
      <c r="B795" s="21"/>
      <c r="C795" s="21"/>
    </row>
    <row r="796" spans="1:3">
      <c r="A796" s="21"/>
      <c r="B796" s="21"/>
      <c r="C796" s="21"/>
    </row>
    <row r="797" spans="1:3">
      <c r="A797" s="21"/>
      <c r="B797" s="21"/>
      <c r="C797" s="21"/>
    </row>
    <row r="798" spans="1:3">
      <c r="A798" s="21"/>
      <c r="B798" s="21"/>
      <c r="C798" s="21"/>
    </row>
    <row r="799" spans="1:3">
      <c r="A799" s="21"/>
      <c r="B799" s="21"/>
      <c r="C799" s="21"/>
    </row>
    <row r="800" spans="1:3">
      <c r="A800" s="21"/>
      <c r="B800" s="21"/>
      <c r="C800" s="21"/>
    </row>
    <row r="801" spans="1:3">
      <c r="A801" s="21"/>
      <c r="B801" s="21"/>
      <c r="C801" s="21"/>
    </row>
    <row r="802" spans="1:3">
      <c r="A802" s="21"/>
      <c r="B802" s="21"/>
      <c r="C802" s="21"/>
    </row>
    <row r="803" spans="1:3">
      <c r="A803" s="21"/>
      <c r="B803" s="21"/>
      <c r="C803" s="21"/>
    </row>
    <row r="804" spans="1:3">
      <c r="A804" s="21"/>
      <c r="B804" s="21"/>
      <c r="C804" s="21"/>
    </row>
    <row r="805" spans="1:3">
      <c r="A805" s="21"/>
      <c r="B805" s="21"/>
      <c r="C805" s="21"/>
    </row>
    <row r="806" spans="1:3">
      <c r="A806" s="21"/>
      <c r="B806" s="21"/>
      <c r="C806" s="21"/>
    </row>
    <row r="807" spans="1:3">
      <c r="A807" s="21"/>
      <c r="B807" s="21"/>
      <c r="C807" s="21"/>
    </row>
    <row r="808" spans="1:3">
      <c r="A808" s="21"/>
      <c r="B808" s="21"/>
      <c r="C808" s="21"/>
    </row>
    <row r="809" spans="1:3">
      <c r="A809" s="21"/>
      <c r="B809" s="21"/>
      <c r="C809" s="21"/>
    </row>
    <row r="810" spans="1:3">
      <c r="A810" s="21"/>
      <c r="B810" s="21"/>
      <c r="C810" s="21"/>
    </row>
    <row r="811" spans="1:3">
      <c r="A811" s="21"/>
      <c r="B811" s="21"/>
      <c r="C811" s="21"/>
    </row>
    <row r="812" spans="1:3">
      <c r="A812" s="21"/>
      <c r="B812" s="21"/>
      <c r="C812" s="21"/>
    </row>
    <row r="813" spans="1:3">
      <c r="A813" s="21"/>
      <c r="B813" s="21"/>
      <c r="C813" s="21"/>
    </row>
    <row r="814" spans="1:3">
      <c r="A814" s="21"/>
      <c r="B814" s="21"/>
      <c r="C814" s="21"/>
    </row>
    <row r="815" spans="1:3">
      <c r="A815" s="21"/>
      <c r="B815" s="21"/>
      <c r="C815" s="21"/>
    </row>
    <row r="816" spans="1:3">
      <c r="A816" s="21"/>
      <c r="B816" s="21"/>
      <c r="C816" s="21"/>
    </row>
    <row r="817" spans="1:3">
      <c r="A817" s="21"/>
      <c r="B817" s="21"/>
      <c r="C817" s="21"/>
    </row>
    <row r="818" spans="1:3">
      <c r="A818" s="21"/>
      <c r="B818" s="21"/>
      <c r="C818" s="21"/>
    </row>
    <row r="819" spans="1:3">
      <c r="A819" s="21"/>
      <c r="B819" s="21"/>
      <c r="C819" s="21"/>
    </row>
    <row r="820" spans="1:3">
      <c r="A820" s="21"/>
      <c r="B820" s="21"/>
      <c r="C820" s="21"/>
    </row>
    <row r="821" spans="1:3">
      <c r="A821" s="21"/>
      <c r="B821" s="21"/>
      <c r="C821" s="21"/>
    </row>
    <row r="822" spans="1:3">
      <c r="A822" s="21"/>
      <c r="B822" s="21"/>
      <c r="C822" s="21"/>
    </row>
    <row r="823" spans="1:3">
      <c r="A823" s="21"/>
      <c r="B823" s="21"/>
      <c r="C823" s="21"/>
    </row>
    <row r="824" spans="1:3">
      <c r="A824" s="21"/>
      <c r="B824" s="21"/>
      <c r="C824" s="21"/>
    </row>
    <row r="825" spans="1:3">
      <c r="A825" s="21"/>
      <c r="B825" s="21"/>
      <c r="C825" s="21"/>
    </row>
    <row r="826" spans="1:3">
      <c r="A826" s="21"/>
      <c r="B826" s="21"/>
      <c r="C826" s="21"/>
    </row>
    <row r="827" spans="1:3">
      <c r="A827" s="21"/>
      <c r="B827" s="21"/>
      <c r="C827" s="21"/>
    </row>
    <row r="828" spans="1:3">
      <c r="A828" s="21"/>
      <c r="B828" s="21"/>
      <c r="C828" s="21"/>
    </row>
    <row r="829" spans="1:3">
      <c r="A829" s="21"/>
      <c r="B829" s="21"/>
      <c r="C829" s="21"/>
    </row>
    <row r="830" spans="1:3">
      <c r="A830" s="21"/>
      <c r="B830" s="21"/>
      <c r="C830" s="21"/>
    </row>
    <row r="831" spans="1:3">
      <c r="A831" s="21"/>
      <c r="B831" s="21"/>
      <c r="C831" s="21"/>
    </row>
    <row r="832" spans="1:3">
      <c r="A832" s="21"/>
      <c r="B832" s="21"/>
      <c r="C832" s="21"/>
    </row>
    <row r="833" spans="1:3">
      <c r="A833" s="21"/>
      <c r="B833" s="21"/>
      <c r="C833" s="21"/>
    </row>
    <row r="834" spans="1:3">
      <c r="A834" s="21"/>
      <c r="B834" s="21"/>
      <c r="C834" s="21"/>
    </row>
    <row r="835" spans="1:3">
      <c r="A835" s="21"/>
      <c r="B835" s="21"/>
      <c r="C835" s="21"/>
    </row>
    <row r="836" spans="1:3">
      <c r="A836" s="21"/>
      <c r="B836" s="21"/>
      <c r="C836" s="21"/>
    </row>
    <row r="837" spans="1:3">
      <c r="A837" s="21"/>
      <c r="B837" s="21"/>
      <c r="C837" s="21"/>
    </row>
    <row r="838" spans="1:3">
      <c r="A838" s="21"/>
      <c r="B838" s="21"/>
      <c r="C838" s="21"/>
    </row>
    <row r="839" spans="1:3">
      <c r="A839" s="21"/>
      <c r="B839" s="21"/>
      <c r="C839" s="21"/>
    </row>
    <row r="840" spans="1:3">
      <c r="A840" s="21"/>
      <c r="B840" s="21"/>
      <c r="C840" s="21"/>
    </row>
    <row r="841" spans="1:3">
      <c r="A841" s="21"/>
      <c r="B841" s="21"/>
      <c r="C841" s="21"/>
    </row>
    <row r="842" spans="1:3">
      <c r="A842" s="21"/>
      <c r="B842" s="21"/>
      <c r="C842" s="21"/>
    </row>
    <row r="843" spans="1:3">
      <c r="A843" s="21"/>
      <c r="B843" s="21"/>
      <c r="C843" s="21"/>
    </row>
    <row r="844" spans="1:3">
      <c r="A844" s="21"/>
      <c r="B844" s="21"/>
      <c r="C844" s="21"/>
    </row>
    <row r="845" spans="1:3">
      <c r="A845" s="21"/>
      <c r="B845" s="21"/>
      <c r="C845" s="21"/>
    </row>
    <row r="846" spans="1:3">
      <c r="A846" s="21"/>
      <c r="B846" s="21"/>
      <c r="C846" s="21"/>
    </row>
    <row r="847" spans="1:3">
      <c r="A847" s="21"/>
      <c r="B847" s="21"/>
      <c r="C847" s="21"/>
    </row>
    <row r="848" spans="1:3">
      <c r="A848" s="21"/>
      <c r="B848" s="21"/>
      <c r="C848" s="21"/>
    </row>
    <row r="849" spans="1:3">
      <c r="A849" s="21"/>
      <c r="B849" s="21"/>
      <c r="C849" s="21"/>
    </row>
    <row r="850" spans="1:3">
      <c r="A850" s="21"/>
      <c r="B850" s="21"/>
      <c r="C850" s="21"/>
    </row>
    <row r="851" spans="1:3">
      <c r="A851" s="21"/>
      <c r="B851" s="21"/>
      <c r="C851" s="21"/>
    </row>
    <row r="852" spans="1:3">
      <c r="A852" s="21"/>
      <c r="B852" s="21"/>
      <c r="C852" s="21"/>
    </row>
    <row r="853" spans="1:3">
      <c r="A853" s="21"/>
      <c r="B853" s="21"/>
      <c r="C853" s="21"/>
    </row>
    <row r="854" spans="1:3">
      <c r="A854" s="21"/>
      <c r="B854" s="21"/>
      <c r="C854" s="21"/>
    </row>
    <row r="855" spans="1:3">
      <c r="A855" s="21"/>
      <c r="B855" s="21"/>
      <c r="C855" s="21"/>
    </row>
    <row r="856" spans="1:3">
      <c r="A856" s="21"/>
      <c r="B856" s="21"/>
      <c r="C856" s="21"/>
    </row>
    <row r="857" spans="1:3">
      <c r="A857" s="21"/>
      <c r="B857" s="21"/>
      <c r="C857" s="21"/>
    </row>
    <row r="858" spans="1:3">
      <c r="A858" s="21"/>
      <c r="B858" s="21"/>
      <c r="C858" s="21"/>
    </row>
    <row r="859" spans="1:3">
      <c r="A859" s="21"/>
      <c r="B859" s="21"/>
      <c r="C859" s="21"/>
    </row>
    <row r="860" spans="1:3">
      <c r="A860" s="21"/>
      <c r="B860" s="21"/>
      <c r="C860" s="21"/>
    </row>
    <row r="861" spans="1:3">
      <c r="A861" s="21"/>
      <c r="B861" s="21"/>
      <c r="C861" s="21"/>
    </row>
    <row r="862" spans="1:3">
      <c r="A862" s="21"/>
      <c r="B862" s="21"/>
      <c r="C862" s="21"/>
    </row>
    <row r="863" spans="1:3">
      <c r="A863" s="21"/>
      <c r="B863" s="21"/>
      <c r="C863" s="21"/>
    </row>
    <row r="864" spans="1:3">
      <c r="A864" s="21"/>
      <c r="B864" s="21"/>
      <c r="C864" s="21"/>
    </row>
    <row r="865" spans="1:3">
      <c r="A865" s="21"/>
      <c r="B865" s="21"/>
      <c r="C865" s="21"/>
    </row>
    <row r="866" spans="1:3">
      <c r="A866" s="21"/>
      <c r="B866" s="21"/>
      <c r="C866" s="21"/>
    </row>
    <row r="867" spans="1:3">
      <c r="A867" s="21"/>
      <c r="B867" s="21"/>
      <c r="C867" s="21"/>
    </row>
    <row r="868" spans="1:3">
      <c r="A868" s="21"/>
      <c r="B868" s="21"/>
      <c r="C868" s="21"/>
    </row>
    <row r="869" spans="1:3">
      <c r="A869" s="21"/>
      <c r="B869" s="21"/>
      <c r="C869" s="21"/>
    </row>
    <row r="870" spans="1:3">
      <c r="A870" s="21"/>
      <c r="B870" s="21"/>
      <c r="C870" s="21"/>
    </row>
    <row r="871" spans="1:3">
      <c r="A871" s="21"/>
      <c r="B871" s="21"/>
      <c r="C871" s="21"/>
    </row>
    <row r="872" spans="1:3">
      <c r="A872" s="21"/>
      <c r="B872" s="21"/>
      <c r="C872" s="21"/>
    </row>
    <row r="873" spans="1:3">
      <c r="A873" s="21"/>
      <c r="B873" s="21"/>
      <c r="C873" s="21"/>
    </row>
    <row r="874" spans="1:3">
      <c r="A874" s="21"/>
      <c r="B874" s="21"/>
      <c r="C874" s="21"/>
    </row>
    <row r="875" spans="1:3">
      <c r="A875" s="21"/>
      <c r="B875" s="21"/>
      <c r="C875" s="21"/>
    </row>
    <row r="876" spans="1:3">
      <c r="A876" s="21"/>
      <c r="B876" s="21"/>
      <c r="C876" s="21"/>
    </row>
    <row r="877" spans="1:3">
      <c r="A877" s="21"/>
      <c r="B877" s="21"/>
      <c r="C877" s="21"/>
    </row>
    <row r="878" spans="1:3">
      <c r="A878" s="21"/>
      <c r="B878" s="21"/>
      <c r="C878" s="21"/>
    </row>
    <row r="879" spans="1:3">
      <c r="A879" s="21"/>
      <c r="B879" s="21"/>
      <c r="C879" s="21"/>
    </row>
    <row r="880" spans="1:3">
      <c r="A880" s="21"/>
      <c r="B880" s="21"/>
      <c r="C880" s="21"/>
    </row>
    <row r="881" spans="1:3">
      <c r="A881" s="21"/>
      <c r="B881" s="21"/>
      <c r="C881" s="21"/>
    </row>
    <row r="882" spans="1:3">
      <c r="A882" s="21"/>
      <c r="B882" s="21"/>
      <c r="C882" s="21"/>
    </row>
    <row r="883" spans="1:3">
      <c r="A883" s="21"/>
      <c r="B883" s="21"/>
      <c r="C883" s="21"/>
    </row>
    <row r="884" spans="1:3">
      <c r="A884" s="21"/>
      <c r="B884" s="21"/>
      <c r="C884" s="21"/>
    </row>
    <row r="885" spans="1:3">
      <c r="A885" s="21"/>
      <c r="B885" s="21"/>
      <c r="C885" s="21"/>
    </row>
    <row r="886" spans="1:3">
      <c r="A886" s="21"/>
      <c r="B886" s="21"/>
      <c r="C886" s="21"/>
    </row>
    <row r="887" spans="1:3">
      <c r="A887" s="21"/>
      <c r="B887" s="21"/>
      <c r="C887" s="21"/>
    </row>
    <row r="888" spans="1:3">
      <c r="A888" s="21"/>
      <c r="B888" s="21"/>
      <c r="C888" s="21"/>
    </row>
    <row r="889" spans="1:3">
      <c r="A889" s="21"/>
      <c r="B889" s="21"/>
      <c r="C889" s="21"/>
    </row>
    <row r="890" spans="1:3">
      <c r="A890" s="21"/>
      <c r="B890" s="21"/>
      <c r="C890" s="21"/>
    </row>
    <row r="891" spans="1:3">
      <c r="A891" s="21"/>
      <c r="B891" s="21"/>
      <c r="C891" s="21"/>
    </row>
    <row r="892" spans="1:3">
      <c r="A892" s="21"/>
      <c r="B892" s="21"/>
      <c r="C892" s="21"/>
    </row>
    <row r="893" spans="1:3">
      <c r="A893" s="21"/>
      <c r="B893" s="21"/>
      <c r="C893" s="21"/>
    </row>
    <row r="894" spans="1:3">
      <c r="A894" s="21"/>
      <c r="B894" s="21"/>
      <c r="C894" s="21"/>
    </row>
    <row r="895" spans="1:3">
      <c r="A895" s="21"/>
      <c r="B895" s="21"/>
      <c r="C895" s="21"/>
    </row>
    <row r="896" spans="1:3">
      <c r="A896" s="21"/>
      <c r="B896" s="21"/>
      <c r="C896" s="21"/>
    </row>
    <row r="897" spans="1:3">
      <c r="A897" s="21"/>
      <c r="B897" s="21"/>
      <c r="C897" s="21"/>
    </row>
    <row r="898" spans="1:3">
      <c r="A898" s="21"/>
      <c r="B898" s="21"/>
      <c r="C898" s="21"/>
    </row>
    <row r="899" spans="1:3">
      <c r="A899" s="21"/>
      <c r="B899" s="21"/>
      <c r="C899" s="21"/>
    </row>
    <row r="900" spans="1:3">
      <c r="A900" s="21"/>
      <c r="B900" s="21"/>
      <c r="C900" s="21"/>
    </row>
    <row r="901" spans="1:3">
      <c r="A901" s="21"/>
      <c r="B901" s="21"/>
      <c r="C901" s="21"/>
    </row>
    <row r="902" spans="1:3">
      <c r="A902" s="21"/>
      <c r="B902" s="21"/>
      <c r="C902" s="21"/>
    </row>
    <row r="903" spans="1:3">
      <c r="A903" s="21"/>
      <c r="B903" s="21"/>
      <c r="C903" s="21"/>
    </row>
  </sheetData>
  <mergeCells count="1">
    <mergeCell ref="A5:E5"/>
  </mergeCells>
  <pageMargins left="0.70866141732283472" right="0.70866141732283472" top="0.51181102362204722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3"/>
  <sheetViews>
    <sheetView workbookViewId="0">
      <selection activeCell="D16" sqref="D16"/>
    </sheetView>
  </sheetViews>
  <sheetFormatPr defaultRowHeight="12.75"/>
  <cols>
    <col min="1" max="1" width="6.85546875" style="1" customWidth="1"/>
    <col min="2" max="2" width="11.28515625" style="1" customWidth="1"/>
    <col min="3" max="3" width="5.140625" style="1" customWidth="1"/>
    <col min="4" max="4" width="44.140625" style="1" customWidth="1"/>
    <col min="5" max="6" width="12" style="1" customWidth="1"/>
    <col min="7" max="16384" width="9.140625" style="1"/>
  </cols>
  <sheetData>
    <row r="1" spans="1:6">
      <c r="E1" s="3"/>
      <c r="F1" s="3" t="s">
        <v>462</v>
      </c>
    </row>
    <row r="2" spans="1:6">
      <c r="E2" s="3"/>
      <c r="F2" s="3" t="s">
        <v>256</v>
      </c>
    </row>
    <row r="3" spans="1:6">
      <c r="E3" s="2"/>
      <c r="F3" s="2" t="s">
        <v>257</v>
      </c>
    </row>
    <row r="5" spans="1:6" ht="27.75" customHeight="1">
      <c r="A5" s="67" t="s">
        <v>463</v>
      </c>
      <c r="B5" s="67"/>
      <c r="C5" s="67"/>
      <c r="D5" s="67"/>
      <c r="E5" s="67"/>
      <c r="F5" s="67"/>
    </row>
    <row r="6" spans="1:6">
      <c r="A6" s="2"/>
      <c r="B6" s="2"/>
      <c r="C6" s="2"/>
      <c r="D6" s="4"/>
      <c r="E6" s="2"/>
    </row>
    <row r="7" spans="1:6" ht="26.25" customHeight="1">
      <c r="A7" s="51" t="s">
        <v>286</v>
      </c>
      <c r="B7" s="51" t="s">
        <v>287</v>
      </c>
      <c r="C7" s="51" t="s">
        <v>258</v>
      </c>
      <c r="D7" s="53" t="s">
        <v>288</v>
      </c>
      <c r="E7" s="51" t="s">
        <v>456</v>
      </c>
      <c r="F7" s="51" t="s">
        <v>457</v>
      </c>
    </row>
    <row r="8" spans="1:6" ht="15" customHeight="1">
      <c r="A8" s="74" t="s">
        <v>291</v>
      </c>
      <c r="B8" s="75"/>
      <c r="C8" s="75"/>
      <c r="D8" s="9" t="s">
        <v>292</v>
      </c>
      <c r="E8" s="76">
        <f>E9+E13+E19+E58+E66+E70</f>
        <v>31799.917999999998</v>
      </c>
      <c r="F8" s="77">
        <f>F9+F13+F19+F58+F66+F70</f>
        <v>31799.917999999998</v>
      </c>
    </row>
    <row r="9" spans="1:6" ht="38.25">
      <c r="A9" s="78" t="s">
        <v>293</v>
      </c>
      <c r="B9" s="31"/>
      <c r="C9" s="31"/>
      <c r="D9" s="10" t="s">
        <v>294</v>
      </c>
      <c r="E9" s="69">
        <f t="shared" ref="E9:F11" si="0">E10</f>
        <v>875.34</v>
      </c>
      <c r="F9" s="57">
        <f t="shared" si="0"/>
        <v>875.34</v>
      </c>
    </row>
    <row r="10" spans="1:6">
      <c r="A10" s="78"/>
      <c r="B10" s="31" t="s">
        <v>240</v>
      </c>
      <c r="C10" s="31"/>
      <c r="D10" s="10" t="s">
        <v>105</v>
      </c>
      <c r="E10" s="69">
        <f t="shared" si="0"/>
        <v>875.34</v>
      </c>
      <c r="F10" s="57">
        <f t="shared" si="0"/>
        <v>875.34</v>
      </c>
    </row>
    <row r="11" spans="1:6">
      <c r="A11" s="78"/>
      <c r="B11" s="31" t="s">
        <v>241</v>
      </c>
      <c r="C11" s="31"/>
      <c r="D11" s="10" t="s">
        <v>49</v>
      </c>
      <c r="E11" s="69">
        <f t="shared" si="0"/>
        <v>875.34</v>
      </c>
      <c r="F11" s="57">
        <f t="shared" si="0"/>
        <v>875.34</v>
      </c>
    </row>
    <row r="12" spans="1:6" ht="63.75">
      <c r="A12" s="78"/>
      <c r="B12" s="31"/>
      <c r="C12" s="29">
        <v>100</v>
      </c>
      <c r="D12" s="10" t="s">
        <v>261</v>
      </c>
      <c r="E12" s="69">
        <v>875.34</v>
      </c>
      <c r="F12" s="57">
        <v>875.34</v>
      </c>
    </row>
    <row r="13" spans="1:6" ht="51">
      <c r="A13" s="78" t="s">
        <v>295</v>
      </c>
      <c r="B13" s="31"/>
      <c r="C13" s="31"/>
      <c r="D13" s="10" t="s">
        <v>296</v>
      </c>
      <c r="E13" s="69">
        <f>E14</f>
        <v>746.072</v>
      </c>
      <c r="F13" s="57">
        <f>F14</f>
        <v>746.072</v>
      </c>
    </row>
    <row r="14" spans="1:6">
      <c r="A14" s="78"/>
      <c r="B14" s="31" t="s">
        <v>240</v>
      </c>
      <c r="C14" s="31"/>
      <c r="D14" s="10" t="s">
        <v>105</v>
      </c>
      <c r="E14" s="69">
        <f>E15</f>
        <v>746.072</v>
      </c>
      <c r="F14" s="57">
        <f>F15</f>
        <v>746.072</v>
      </c>
    </row>
    <row r="15" spans="1:6" ht="38.25">
      <c r="A15" s="78"/>
      <c r="B15" s="31" t="s">
        <v>245</v>
      </c>
      <c r="C15" s="31"/>
      <c r="D15" s="10" t="s">
        <v>52</v>
      </c>
      <c r="E15" s="69">
        <f>E16+E17+E18</f>
        <v>746.072</v>
      </c>
      <c r="F15" s="57">
        <f>F16+F17+F18</f>
        <v>746.072</v>
      </c>
    </row>
    <row r="16" spans="1:6" ht="63.75">
      <c r="A16" s="78"/>
      <c r="B16" s="31"/>
      <c r="C16" s="29">
        <v>100</v>
      </c>
      <c r="D16" s="10" t="s">
        <v>261</v>
      </c>
      <c r="E16" s="69">
        <v>222.75</v>
      </c>
      <c r="F16" s="57">
        <v>222.75</v>
      </c>
    </row>
    <row r="17" spans="1:6" ht="25.5">
      <c r="A17" s="78"/>
      <c r="B17" s="31"/>
      <c r="C17" s="29">
        <v>200</v>
      </c>
      <c r="D17" s="10" t="s">
        <v>354</v>
      </c>
      <c r="E17" s="69">
        <v>520.322</v>
      </c>
      <c r="F17" s="57">
        <v>520.322</v>
      </c>
    </row>
    <row r="18" spans="1:6">
      <c r="A18" s="78"/>
      <c r="B18" s="31"/>
      <c r="C18" s="29">
        <v>800</v>
      </c>
      <c r="D18" s="10" t="s">
        <v>259</v>
      </c>
      <c r="E18" s="69">
        <v>3</v>
      </c>
      <c r="F18" s="57">
        <v>3</v>
      </c>
    </row>
    <row r="19" spans="1:6" ht="51">
      <c r="A19" s="78" t="s">
        <v>299</v>
      </c>
      <c r="B19" s="31"/>
      <c r="C19" s="31"/>
      <c r="D19" s="10" t="s">
        <v>300</v>
      </c>
      <c r="E19" s="69">
        <f>E20+E33+E39+E44</f>
        <v>27053.248</v>
      </c>
      <c r="F19" s="57">
        <f>F20+F33+F39+F44</f>
        <v>27053.248</v>
      </c>
    </row>
    <row r="20" spans="1:6" ht="25.5">
      <c r="A20" s="78"/>
      <c r="B20" s="31" t="s">
        <v>165</v>
      </c>
      <c r="C20" s="30"/>
      <c r="D20" s="13" t="s">
        <v>81</v>
      </c>
      <c r="E20" s="69">
        <f>E21+E27</f>
        <v>40.808000000000007</v>
      </c>
      <c r="F20" s="57">
        <f>F21+F27</f>
        <v>40.808000000000007</v>
      </c>
    </row>
    <row r="21" spans="1:6" ht="25.5">
      <c r="A21" s="78"/>
      <c r="B21" s="31" t="s">
        <v>166</v>
      </c>
      <c r="C21" s="30"/>
      <c r="D21" s="13" t="s">
        <v>82</v>
      </c>
      <c r="E21" s="69">
        <f>E22</f>
        <v>19.208000000000002</v>
      </c>
      <c r="F21" s="57">
        <f>F22</f>
        <v>19.208000000000002</v>
      </c>
    </row>
    <row r="22" spans="1:6" ht="25.5">
      <c r="A22" s="78"/>
      <c r="B22" s="31" t="s">
        <v>168</v>
      </c>
      <c r="C22" s="30"/>
      <c r="D22" s="13" t="s">
        <v>167</v>
      </c>
      <c r="E22" s="69">
        <f>E23+E25</f>
        <v>19.208000000000002</v>
      </c>
      <c r="F22" s="57">
        <f>F23+F25</f>
        <v>19.208000000000002</v>
      </c>
    </row>
    <row r="23" spans="1:6" ht="38.25">
      <c r="A23" s="78"/>
      <c r="B23" s="31" t="s">
        <v>169</v>
      </c>
      <c r="C23" s="30"/>
      <c r="D23" s="13" t="s">
        <v>15</v>
      </c>
      <c r="E23" s="69">
        <f>E24</f>
        <v>0.60799999999999998</v>
      </c>
      <c r="F23" s="57">
        <f>F24</f>
        <v>0.60799999999999998</v>
      </c>
    </row>
    <row r="24" spans="1:6" ht="25.5">
      <c r="A24" s="78"/>
      <c r="B24" s="31"/>
      <c r="C24" s="30">
        <v>200</v>
      </c>
      <c r="D24" s="10" t="s">
        <v>354</v>
      </c>
      <c r="E24" s="69">
        <v>0.60799999999999998</v>
      </c>
      <c r="F24" s="57">
        <v>0.60799999999999998</v>
      </c>
    </row>
    <row r="25" spans="1:6" ht="25.5">
      <c r="A25" s="78"/>
      <c r="B25" s="31" t="s">
        <v>170</v>
      </c>
      <c r="C25" s="30"/>
      <c r="D25" s="13" t="s">
        <v>16</v>
      </c>
      <c r="E25" s="69">
        <f>E26</f>
        <v>18.600000000000001</v>
      </c>
      <c r="F25" s="57">
        <f>F26</f>
        <v>18.600000000000001</v>
      </c>
    </row>
    <row r="26" spans="1:6" ht="63.75">
      <c r="A26" s="78"/>
      <c r="B26" s="34"/>
      <c r="C26" s="29">
        <v>100</v>
      </c>
      <c r="D26" s="10" t="s">
        <v>261</v>
      </c>
      <c r="E26" s="69">
        <v>18.600000000000001</v>
      </c>
      <c r="F26" s="57">
        <v>18.600000000000001</v>
      </c>
    </row>
    <row r="27" spans="1:6" ht="25.5">
      <c r="A27" s="78"/>
      <c r="B27" s="31" t="s">
        <v>173</v>
      </c>
      <c r="C27" s="30"/>
      <c r="D27" s="10" t="s">
        <v>83</v>
      </c>
      <c r="E27" s="69">
        <f>E28</f>
        <v>21.6</v>
      </c>
      <c r="F27" s="57">
        <f>F28</f>
        <v>21.6</v>
      </c>
    </row>
    <row r="28" spans="1:6" ht="25.5">
      <c r="A28" s="78"/>
      <c r="B28" s="31" t="s">
        <v>175</v>
      </c>
      <c r="C28" s="30"/>
      <c r="D28" s="10" t="s">
        <v>174</v>
      </c>
      <c r="E28" s="69">
        <f>E29+E31</f>
        <v>21.6</v>
      </c>
      <c r="F28" s="57">
        <f>F29+F31</f>
        <v>21.6</v>
      </c>
    </row>
    <row r="29" spans="1:6" ht="26.25">
      <c r="A29" s="78"/>
      <c r="B29" s="31" t="s">
        <v>178</v>
      </c>
      <c r="C29" s="31"/>
      <c r="D29" s="10" t="s">
        <v>16</v>
      </c>
      <c r="E29" s="70">
        <f>E30</f>
        <v>19.8</v>
      </c>
      <c r="F29" s="58">
        <f>F30</f>
        <v>19.8</v>
      </c>
    </row>
    <row r="30" spans="1:6" ht="63.75">
      <c r="A30" s="78"/>
      <c r="B30" s="31"/>
      <c r="C30" s="31" t="s">
        <v>301</v>
      </c>
      <c r="D30" s="10" t="s">
        <v>261</v>
      </c>
      <c r="E30" s="69">
        <v>19.8</v>
      </c>
      <c r="F30" s="57">
        <v>19.8</v>
      </c>
    </row>
    <row r="31" spans="1:6" ht="64.5">
      <c r="A31" s="78"/>
      <c r="B31" s="31" t="s">
        <v>179</v>
      </c>
      <c r="C31" s="31"/>
      <c r="D31" s="10" t="s">
        <v>21</v>
      </c>
      <c r="E31" s="70">
        <f>E32</f>
        <v>1.8</v>
      </c>
      <c r="F31" s="58">
        <f>F32</f>
        <v>1.8</v>
      </c>
    </row>
    <row r="32" spans="1:6" ht="63.75">
      <c r="A32" s="78"/>
      <c r="B32" s="31"/>
      <c r="C32" s="31" t="s">
        <v>301</v>
      </c>
      <c r="D32" s="10" t="s">
        <v>261</v>
      </c>
      <c r="E32" s="69">
        <v>1.8</v>
      </c>
      <c r="F32" s="57">
        <v>1.8</v>
      </c>
    </row>
    <row r="33" spans="1:6" ht="25.5">
      <c r="A33" s="78"/>
      <c r="B33" s="31" t="s">
        <v>188</v>
      </c>
      <c r="C33" s="30"/>
      <c r="D33" s="13" t="s">
        <v>85</v>
      </c>
      <c r="E33" s="69">
        <f t="shared" ref="E33:F35" si="1">E34</f>
        <v>59.2</v>
      </c>
      <c r="F33" s="57">
        <f t="shared" si="1"/>
        <v>59.2</v>
      </c>
    </row>
    <row r="34" spans="1:6" ht="38.25">
      <c r="A34" s="78"/>
      <c r="B34" s="31" t="s">
        <v>193</v>
      </c>
      <c r="C34" s="30"/>
      <c r="D34" s="13" t="s">
        <v>87</v>
      </c>
      <c r="E34" s="69">
        <f t="shared" si="1"/>
        <v>59.2</v>
      </c>
      <c r="F34" s="57">
        <f t="shared" si="1"/>
        <v>59.2</v>
      </c>
    </row>
    <row r="35" spans="1:6" ht="38.25">
      <c r="A35" s="78"/>
      <c r="B35" s="31" t="s">
        <v>195</v>
      </c>
      <c r="C35" s="30"/>
      <c r="D35" s="13" t="s">
        <v>194</v>
      </c>
      <c r="E35" s="69">
        <f t="shared" si="1"/>
        <v>59.2</v>
      </c>
      <c r="F35" s="57">
        <f t="shared" si="1"/>
        <v>59.2</v>
      </c>
    </row>
    <row r="36" spans="1:6" ht="63.75">
      <c r="A36" s="78"/>
      <c r="B36" s="31" t="s">
        <v>196</v>
      </c>
      <c r="C36" s="30"/>
      <c r="D36" s="13" t="s">
        <v>302</v>
      </c>
      <c r="E36" s="69">
        <f>E37+E38</f>
        <v>59.2</v>
      </c>
      <c r="F36" s="57">
        <f>F37+F38</f>
        <v>59.2</v>
      </c>
    </row>
    <row r="37" spans="1:6" ht="63.75">
      <c r="A37" s="78"/>
      <c r="B37" s="31"/>
      <c r="C37" s="31" t="s">
        <v>301</v>
      </c>
      <c r="D37" s="10" t="s">
        <v>261</v>
      </c>
      <c r="E37" s="69">
        <v>46.4</v>
      </c>
      <c r="F37" s="57">
        <v>46.4</v>
      </c>
    </row>
    <row r="38" spans="1:6" ht="25.5">
      <c r="A38" s="78"/>
      <c r="B38" s="31"/>
      <c r="C38" s="31" t="s">
        <v>303</v>
      </c>
      <c r="D38" s="10" t="s">
        <v>354</v>
      </c>
      <c r="E38" s="69">
        <v>12.8</v>
      </c>
      <c r="F38" s="57">
        <v>12.8</v>
      </c>
    </row>
    <row r="39" spans="1:6" ht="38.25">
      <c r="A39" s="78"/>
      <c r="B39" s="31" t="s">
        <v>215</v>
      </c>
      <c r="C39" s="31"/>
      <c r="D39" s="10" t="s">
        <v>94</v>
      </c>
      <c r="E39" s="69">
        <f t="shared" ref="E39:F42" si="2">E40</f>
        <v>8.6</v>
      </c>
      <c r="F39" s="57">
        <f t="shared" si="2"/>
        <v>8.6</v>
      </c>
    </row>
    <row r="40" spans="1:6" ht="25.5">
      <c r="A40" s="78"/>
      <c r="B40" s="31" t="s">
        <v>216</v>
      </c>
      <c r="C40" s="31"/>
      <c r="D40" s="10" t="s">
        <v>95</v>
      </c>
      <c r="E40" s="69">
        <f t="shared" si="2"/>
        <v>8.6</v>
      </c>
      <c r="F40" s="57">
        <f t="shared" si="2"/>
        <v>8.6</v>
      </c>
    </row>
    <row r="41" spans="1:6" ht="25.5">
      <c r="A41" s="78"/>
      <c r="B41" s="31" t="s">
        <v>218</v>
      </c>
      <c r="C41" s="31"/>
      <c r="D41" s="10" t="s">
        <v>217</v>
      </c>
      <c r="E41" s="69">
        <f t="shared" si="2"/>
        <v>8.6</v>
      </c>
      <c r="F41" s="57">
        <f t="shared" si="2"/>
        <v>8.6</v>
      </c>
    </row>
    <row r="42" spans="1:6" ht="51">
      <c r="A42" s="78"/>
      <c r="B42" s="31" t="s">
        <v>380</v>
      </c>
      <c r="C42" s="31"/>
      <c r="D42" s="10" t="s">
        <v>381</v>
      </c>
      <c r="E42" s="69">
        <f t="shared" si="2"/>
        <v>8.6</v>
      </c>
      <c r="F42" s="57">
        <f t="shared" si="2"/>
        <v>8.6</v>
      </c>
    </row>
    <row r="43" spans="1:6" ht="63.75">
      <c r="A43" s="78"/>
      <c r="B43" s="31"/>
      <c r="C43" s="31" t="s">
        <v>301</v>
      </c>
      <c r="D43" s="10" t="s">
        <v>261</v>
      </c>
      <c r="E43" s="69">
        <v>8.6</v>
      </c>
      <c r="F43" s="57">
        <v>8.6</v>
      </c>
    </row>
    <row r="44" spans="1:6">
      <c r="A44" s="78"/>
      <c r="B44" s="31" t="s">
        <v>240</v>
      </c>
      <c r="C44" s="31"/>
      <c r="D44" s="10" t="s">
        <v>105</v>
      </c>
      <c r="E44" s="69">
        <f>E45+E47+E51+E54+E56</f>
        <v>26944.639999999999</v>
      </c>
      <c r="F44" s="57">
        <f>F45+F47+F51+F54+F56</f>
        <v>26944.639999999999</v>
      </c>
    </row>
    <row r="45" spans="1:6">
      <c r="A45" s="78"/>
      <c r="B45" s="31" t="s">
        <v>242</v>
      </c>
      <c r="C45" s="31"/>
      <c r="D45" s="10" t="s">
        <v>50</v>
      </c>
      <c r="E45" s="69">
        <f>E46</f>
        <v>875.34</v>
      </c>
      <c r="F45" s="57">
        <f>F46</f>
        <v>875.34</v>
      </c>
    </row>
    <row r="46" spans="1:6" ht="63.75">
      <c r="A46" s="78"/>
      <c r="B46" s="31"/>
      <c r="C46" s="31" t="s">
        <v>301</v>
      </c>
      <c r="D46" s="10" t="s">
        <v>261</v>
      </c>
      <c r="E46" s="69">
        <v>875.34</v>
      </c>
      <c r="F46" s="57">
        <v>875.34</v>
      </c>
    </row>
    <row r="47" spans="1:6" ht="38.25">
      <c r="A47" s="78"/>
      <c r="B47" s="31" t="s">
        <v>247</v>
      </c>
      <c r="C47" s="31"/>
      <c r="D47" s="10" t="s">
        <v>54</v>
      </c>
      <c r="E47" s="69">
        <f>SUM(E48:E50)</f>
        <v>25049.1</v>
      </c>
      <c r="F47" s="57">
        <f>SUM(F48:F50)</f>
        <v>25049.1</v>
      </c>
    </row>
    <row r="48" spans="1:6" ht="63.75">
      <c r="A48" s="78"/>
      <c r="B48" s="31"/>
      <c r="C48" s="31" t="s">
        <v>301</v>
      </c>
      <c r="D48" s="10" t="s">
        <v>261</v>
      </c>
      <c r="E48" s="69">
        <v>18728.439999999999</v>
      </c>
      <c r="F48" s="57">
        <v>18728.439999999999</v>
      </c>
    </row>
    <row r="49" spans="1:6" ht="25.5">
      <c r="A49" s="78"/>
      <c r="B49" s="31"/>
      <c r="C49" s="31" t="s">
        <v>303</v>
      </c>
      <c r="D49" s="10" t="s">
        <v>354</v>
      </c>
      <c r="E49" s="69">
        <v>6120.66</v>
      </c>
      <c r="F49" s="57">
        <v>6120.66</v>
      </c>
    </row>
    <row r="50" spans="1:6">
      <c r="A50" s="78"/>
      <c r="B50" s="31"/>
      <c r="C50" s="31" t="s">
        <v>304</v>
      </c>
      <c r="D50" s="10" t="s">
        <v>259</v>
      </c>
      <c r="E50" s="69">
        <v>200</v>
      </c>
      <c r="F50" s="57">
        <v>200</v>
      </c>
    </row>
    <row r="51" spans="1:6" ht="25.5">
      <c r="A51" s="78"/>
      <c r="B51" s="31" t="s">
        <v>244</v>
      </c>
      <c r="C51" s="31"/>
      <c r="D51" s="10" t="s">
        <v>305</v>
      </c>
      <c r="E51" s="69">
        <f>SUM(E52:E53)</f>
        <v>977.5</v>
      </c>
      <c r="F51" s="57">
        <f>SUM(F52:F53)</f>
        <v>977.5</v>
      </c>
    </row>
    <row r="52" spans="1:6" ht="63.75">
      <c r="A52" s="78"/>
      <c r="B52" s="31"/>
      <c r="C52" s="31" t="s">
        <v>301</v>
      </c>
      <c r="D52" s="10" t="s">
        <v>261</v>
      </c>
      <c r="E52" s="69">
        <v>801.6</v>
      </c>
      <c r="F52" s="57">
        <v>801.6</v>
      </c>
    </row>
    <row r="53" spans="1:6" ht="25.5">
      <c r="A53" s="78"/>
      <c r="B53" s="31"/>
      <c r="C53" s="31" t="s">
        <v>303</v>
      </c>
      <c r="D53" s="10" t="s">
        <v>354</v>
      </c>
      <c r="E53" s="69">
        <v>175.9</v>
      </c>
      <c r="F53" s="57">
        <v>175.9</v>
      </c>
    </row>
    <row r="54" spans="1:6" ht="25.5">
      <c r="A54" s="78"/>
      <c r="B54" s="31" t="s">
        <v>355</v>
      </c>
      <c r="C54" s="31"/>
      <c r="D54" s="10" t="s">
        <v>59</v>
      </c>
      <c r="E54" s="69">
        <f>E55</f>
        <v>5.4</v>
      </c>
      <c r="F54" s="57">
        <f>F55</f>
        <v>5.4</v>
      </c>
    </row>
    <row r="55" spans="1:6" ht="25.5">
      <c r="A55" s="78"/>
      <c r="B55" s="31"/>
      <c r="C55" s="31" t="s">
        <v>303</v>
      </c>
      <c r="D55" s="10" t="s">
        <v>354</v>
      </c>
      <c r="E55" s="69">
        <v>5.4</v>
      </c>
      <c r="F55" s="57">
        <v>5.4</v>
      </c>
    </row>
    <row r="56" spans="1:6" ht="38.25">
      <c r="A56" s="78"/>
      <c r="B56" s="31" t="s">
        <v>383</v>
      </c>
      <c r="C56" s="31"/>
      <c r="D56" s="10" t="s">
        <v>384</v>
      </c>
      <c r="E56" s="69">
        <f>E57</f>
        <v>37.299999999999997</v>
      </c>
      <c r="F56" s="57">
        <f>F57</f>
        <v>37.299999999999997</v>
      </c>
    </row>
    <row r="57" spans="1:6" ht="63.75">
      <c r="A57" s="78"/>
      <c r="B57" s="31"/>
      <c r="C57" s="31" t="s">
        <v>301</v>
      </c>
      <c r="D57" s="10" t="s">
        <v>261</v>
      </c>
      <c r="E57" s="69">
        <v>37.299999999999997</v>
      </c>
      <c r="F57" s="57">
        <v>37.299999999999997</v>
      </c>
    </row>
    <row r="58" spans="1:6" ht="38.25">
      <c r="A58" s="78" t="s">
        <v>297</v>
      </c>
      <c r="B58" s="31"/>
      <c r="C58" s="31"/>
      <c r="D58" s="10" t="s">
        <v>298</v>
      </c>
      <c r="E58" s="69">
        <f>E59</f>
        <v>1440.2579999999998</v>
      </c>
      <c r="F58" s="57">
        <f>F59</f>
        <v>1440.2579999999998</v>
      </c>
    </row>
    <row r="59" spans="1:6">
      <c r="A59" s="78"/>
      <c r="B59" s="31" t="s">
        <v>240</v>
      </c>
      <c r="C59" s="31"/>
      <c r="D59" s="10" t="s">
        <v>105</v>
      </c>
      <c r="E59" s="69">
        <f>E60+E62</f>
        <v>1440.2579999999998</v>
      </c>
      <c r="F59" s="57">
        <f>F60+F62</f>
        <v>1440.2579999999998</v>
      </c>
    </row>
    <row r="60" spans="1:6" ht="25.5">
      <c r="A60" s="78"/>
      <c r="B60" s="29" t="s">
        <v>243</v>
      </c>
      <c r="C60" s="29"/>
      <c r="D60" s="10" t="s">
        <v>51</v>
      </c>
      <c r="E60" s="69">
        <f>E61</f>
        <v>740.88</v>
      </c>
      <c r="F60" s="57">
        <f>F61</f>
        <v>740.88</v>
      </c>
    </row>
    <row r="61" spans="1:6" ht="63.75">
      <c r="A61" s="78"/>
      <c r="B61" s="29"/>
      <c r="C61" s="29">
        <v>100</v>
      </c>
      <c r="D61" s="10" t="s">
        <v>261</v>
      </c>
      <c r="E61" s="69">
        <v>740.88</v>
      </c>
      <c r="F61" s="57">
        <v>740.88</v>
      </c>
    </row>
    <row r="62" spans="1:6" ht="25.5">
      <c r="A62" s="78"/>
      <c r="B62" s="29" t="s">
        <v>246</v>
      </c>
      <c r="C62" s="29"/>
      <c r="D62" s="10" t="s">
        <v>53</v>
      </c>
      <c r="E62" s="69">
        <f>SUM(E63:E65)</f>
        <v>699.37799999999993</v>
      </c>
      <c r="F62" s="57">
        <f>SUM(F63:F65)</f>
        <v>699.37799999999993</v>
      </c>
    </row>
    <row r="63" spans="1:6" ht="63.75">
      <c r="A63" s="78"/>
      <c r="B63" s="29"/>
      <c r="C63" s="29">
        <v>100</v>
      </c>
      <c r="D63" s="10" t="s">
        <v>261</v>
      </c>
      <c r="E63" s="69">
        <v>530.5</v>
      </c>
      <c r="F63" s="57">
        <v>530.5</v>
      </c>
    </row>
    <row r="64" spans="1:6" ht="25.5">
      <c r="A64" s="78"/>
      <c r="B64" s="29"/>
      <c r="C64" s="29">
        <v>200</v>
      </c>
      <c r="D64" s="10" t="s">
        <v>354</v>
      </c>
      <c r="E64" s="69">
        <v>167.87799999999999</v>
      </c>
      <c r="F64" s="57">
        <v>167.87799999999999</v>
      </c>
    </row>
    <row r="65" spans="1:6">
      <c r="A65" s="78"/>
      <c r="B65" s="29"/>
      <c r="C65" s="29">
        <v>800</v>
      </c>
      <c r="D65" s="10" t="s">
        <v>259</v>
      </c>
      <c r="E65" s="69">
        <v>1</v>
      </c>
      <c r="F65" s="57">
        <v>1</v>
      </c>
    </row>
    <row r="66" spans="1:6">
      <c r="A66" s="78" t="s">
        <v>422</v>
      </c>
      <c r="B66" s="31"/>
      <c r="C66" s="31"/>
      <c r="D66" s="10" t="s">
        <v>306</v>
      </c>
      <c r="E66" s="69">
        <f t="shared" ref="E66:F68" si="3">E67</f>
        <v>500</v>
      </c>
      <c r="F66" s="57">
        <f t="shared" si="3"/>
        <v>500</v>
      </c>
    </row>
    <row r="67" spans="1:6">
      <c r="A67" s="78"/>
      <c r="B67" s="31" t="s">
        <v>240</v>
      </c>
      <c r="C67" s="31"/>
      <c r="D67" s="10" t="s">
        <v>105</v>
      </c>
      <c r="E67" s="69">
        <f t="shared" si="3"/>
        <v>500</v>
      </c>
      <c r="F67" s="57">
        <f t="shared" si="3"/>
        <v>500</v>
      </c>
    </row>
    <row r="68" spans="1:6">
      <c r="A68" s="78"/>
      <c r="B68" s="29" t="s">
        <v>248</v>
      </c>
      <c r="C68" s="29"/>
      <c r="D68" s="10" t="s">
        <v>56</v>
      </c>
      <c r="E68" s="69">
        <f t="shared" si="3"/>
        <v>500</v>
      </c>
      <c r="F68" s="57">
        <f t="shared" si="3"/>
        <v>500</v>
      </c>
    </row>
    <row r="69" spans="1:6">
      <c r="A69" s="78"/>
      <c r="B69" s="29"/>
      <c r="C69" s="29">
        <v>800</v>
      </c>
      <c r="D69" s="10" t="s">
        <v>259</v>
      </c>
      <c r="E69" s="69">
        <v>500</v>
      </c>
      <c r="F69" s="57">
        <v>500</v>
      </c>
    </row>
    <row r="70" spans="1:6">
      <c r="A70" s="78" t="s">
        <v>423</v>
      </c>
      <c r="B70" s="31"/>
      <c r="C70" s="31"/>
      <c r="D70" s="10" t="s">
        <v>307</v>
      </c>
      <c r="E70" s="69">
        <f>E71+E77+E80</f>
        <v>1185</v>
      </c>
      <c r="F70" s="57">
        <f>F71+F77+F80</f>
        <v>1185</v>
      </c>
    </row>
    <row r="71" spans="1:6" ht="25.5">
      <c r="A71" s="78"/>
      <c r="B71" s="31" t="s">
        <v>358</v>
      </c>
      <c r="C71" s="30"/>
      <c r="D71" s="10" t="s">
        <v>359</v>
      </c>
      <c r="E71" s="71">
        <f>E72+E74</f>
        <v>1020</v>
      </c>
      <c r="F71" s="59">
        <f>F72+F74</f>
        <v>1020</v>
      </c>
    </row>
    <row r="72" spans="1:6" ht="25.5">
      <c r="A72" s="78"/>
      <c r="B72" s="31" t="s">
        <v>360</v>
      </c>
      <c r="C72" s="30"/>
      <c r="D72" s="10" t="s">
        <v>44</v>
      </c>
      <c r="E72" s="71">
        <f>E73</f>
        <v>350</v>
      </c>
      <c r="F72" s="59">
        <f>F73</f>
        <v>350</v>
      </c>
    </row>
    <row r="73" spans="1:6" ht="25.5">
      <c r="A73" s="78"/>
      <c r="B73" s="31"/>
      <c r="C73" s="30">
        <v>200</v>
      </c>
      <c r="D73" s="10" t="s">
        <v>354</v>
      </c>
      <c r="E73" s="71">
        <v>350</v>
      </c>
      <c r="F73" s="59">
        <v>350</v>
      </c>
    </row>
    <row r="74" spans="1:6">
      <c r="A74" s="78"/>
      <c r="B74" s="31" t="s">
        <v>361</v>
      </c>
      <c r="C74" s="30"/>
      <c r="D74" s="10" t="s">
        <v>45</v>
      </c>
      <c r="E74" s="71">
        <f>E75+E76</f>
        <v>670</v>
      </c>
      <c r="F74" s="59">
        <f>F75+F76</f>
        <v>670</v>
      </c>
    </row>
    <row r="75" spans="1:6" ht="25.5">
      <c r="A75" s="78"/>
      <c r="B75" s="31"/>
      <c r="C75" s="30">
        <v>200</v>
      </c>
      <c r="D75" s="10" t="s">
        <v>354</v>
      </c>
      <c r="E75" s="71">
        <v>600</v>
      </c>
      <c r="F75" s="59">
        <v>600</v>
      </c>
    </row>
    <row r="76" spans="1:6">
      <c r="A76" s="78"/>
      <c r="B76" s="31"/>
      <c r="C76" s="30">
        <v>800</v>
      </c>
      <c r="D76" s="10" t="s">
        <v>259</v>
      </c>
      <c r="E76" s="71">
        <v>70</v>
      </c>
      <c r="F76" s="59">
        <v>70</v>
      </c>
    </row>
    <row r="77" spans="1:6" ht="63.75">
      <c r="A77" s="78"/>
      <c r="B77" s="31" t="s">
        <v>365</v>
      </c>
      <c r="C77" s="30"/>
      <c r="D77" s="10" t="s">
        <v>368</v>
      </c>
      <c r="E77" s="71">
        <f>E78</f>
        <v>15</v>
      </c>
      <c r="F77" s="59">
        <f>F78</f>
        <v>15</v>
      </c>
    </row>
    <row r="78" spans="1:6" ht="38.25">
      <c r="A78" s="78"/>
      <c r="B78" s="31" t="s">
        <v>366</v>
      </c>
      <c r="C78" s="30"/>
      <c r="D78" s="10" t="s">
        <v>367</v>
      </c>
      <c r="E78" s="71">
        <f>E79</f>
        <v>15</v>
      </c>
      <c r="F78" s="59">
        <f>F79</f>
        <v>15</v>
      </c>
    </row>
    <row r="79" spans="1:6" ht="25.5">
      <c r="A79" s="78"/>
      <c r="B79" s="31"/>
      <c r="C79" s="30">
        <v>200</v>
      </c>
      <c r="D79" s="10" t="s">
        <v>354</v>
      </c>
      <c r="E79" s="71">
        <v>15</v>
      </c>
      <c r="F79" s="59">
        <v>15</v>
      </c>
    </row>
    <row r="80" spans="1:6">
      <c r="A80" s="78"/>
      <c r="B80" s="31" t="s">
        <v>240</v>
      </c>
      <c r="C80" s="31"/>
      <c r="D80" s="10" t="s">
        <v>105</v>
      </c>
      <c r="E80" s="69">
        <f>E81</f>
        <v>150</v>
      </c>
      <c r="F80" s="57">
        <f>F81</f>
        <v>150</v>
      </c>
    </row>
    <row r="81" spans="1:6">
      <c r="A81" s="78"/>
      <c r="B81" s="31" t="s">
        <v>249</v>
      </c>
      <c r="C81" s="31"/>
      <c r="D81" s="10" t="s">
        <v>57</v>
      </c>
      <c r="E81" s="69">
        <f>SUM(E82:E83)</f>
        <v>150</v>
      </c>
      <c r="F81" s="57">
        <f>SUM(F82:F83)</f>
        <v>150</v>
      </c>
    </row>
    <row r="82" spans="1:6" ht="25.5">
      <c r="A82" s="78"/>
      <c r="B82" s="31"/>
      <c r="C82" s="31" t="s">
        <v>303</v>
      </c>
      <c r="D82" s="10" t="s">
        <v>354</v>
      </c>
      <c r="E82" s="69">
        <v>25</v>
      </c>
      <c r="F82" s="57">
        <v>25</v>
      </c>
    </row>
    <row r="83" spans="1:6">
      <c r="A83" s="78"/>
      <c r="B83" s="31"/>
      <c r="C83" s="31" t="s">
        <v>304</v>
      </c>
      <c r="D83" s="10" t="s">
        <v>259</v>
      </c>
      <c r="E83" s="69">
        <v>125</v>
      </c>
      <c r="F83" s="57">
        <v>125</v>
      </c>
    </row>
    <row r="84" spans="1:6" ht="25.5">
      <c r="A84" s="78" t="s">
        <v>424</v>
      </c>
      <c r="B84" s="31"/>
      <c r="C84" s="31"/>
      <c r="D84" s="10" t="s">
        <v>308</v>
      </c>
      <c r="E84" s="69">
        <f>E86+E93+E102</f>
        <v>227.3</v>
      </c>
      <c r="F84" s="57">
        <f>F86+F93+F102</f>
        <v>227.3</v>
      </c>
    </row>
    <row r="85" spans="1:6" ht="38.25">
      <c r="A85" s="78" t="s">
        <v>425</v>
      </c>
      <c r="B85" s="31"/>
      <c r="C85" s="31"/>
      <c r="D85" s="10" t="s">
        <v>352</v>
      </c>
      <c r="E85" s="69">
        <f t="shared" ref="E85:F87" si="4">E86</f>
        <v>30</v>
      </c>
      <c r="F85" s="57">
        <f t="shared" si="4"/>
        <v>30</v>
      </c>
    </row>
    <row r="86" spans="1:6" ht="25.5">
      <c r="A86" s="78"/>
      <c r="B86" s="31" t="s">
        <v>146</v>
      </c>
      <c r="C86" s="31"/>
      <c r="D86" s="13" t="s">
        <v>76</v>
      </c>
      <c r="E86" s="69">
        <f t="shared" si="4"/>
        <v>30</v>
      </c>
      <c r="F86" s="57">
        <f t="shared" si="4"/>
        <v>30</v>
      </c>
    </row>
    <row r="87" spans="1:6" ht="38.25">
      <c r="A87" s="78"/>
      <c r="B87" s="31" t="s">
        <v>157</v>
      </c>
      <c r="C87" s="31"/>
      <c r="D87" s="10" t="s">
        <v>349</v>
      </c>
      <c r="E87" s="69">
        <f t="shared" si="4"/>
        <v>30</v>
      </c>
      <c r="F87" s="57">
        <f t="shared" si="4"/>
        <v>30</v>
      </c>
    </row>
    <row r="88" spans="1:6" ht="51">
      <c r="A88" s="78"/>
      <c r="B88" s="31" t="s">
        <v>159</v>
      </c>
      <c r="C88" s="31"/>
      <c r="D88" s="10" t="s">
        <v>350</v>
      </c>
      <c r="E88" s="69">
        <f>E89+E91</f>
        <v>30</v>
      </c>
      <c r="F88" s="57">
        <f>F89+F91</f>
        <v>30</v>
      </c>
    </row>
    <row r="89" spans="1:6" ht="63.75">
      <c r="A89" s="78"/>
      <c r="B89" s="31" t="s">
        <v>160</v>
      </c>
      <c r="C89" s="31"/>
      <c r="D89" s="10" t="s">
        <v>108</v>
      </c>
      <c r="E89" s="69">
        <f>E90</f>
        <v>10</v>
      </c>
      <c r="F89" s="57">
        <f>F90</f>
        <v>10</v>
      </c>
    </row>
    <row r="90" spans="1:6" ht="25.5">
      <c r="A90" s="78"/>
      <c r="B90" s="31"/>
      <c r="C90" s="31" t="s">
        <v>303</v>
      </c>
      <c r="D90" s="10" t="s">
        <v>354</v>
      </c>
      <c r="E90" s="69">
        <v>10</v>
      </c>
      <c r="F90" s="57">
        <v>10</v>
      </c>
    </row>
    <row r="91" spans="1:6" ht="38.25">
      <c r="A91" s="78"/>
      <c r="B91" s="31" t="s">
        <v>265</v>
      </c>
      <c r="C91" s="31"/>
      <c r="D91" s="10" t="s">
        <v>13</v>
      </c>
      <c r="E91" s="69">
        <f>E92</f>
        <v>20</v>
      </c>
      <c r="F91" s="57">
        <f>F92</f>
        <v>20</v>
      </c>
    </row>
    <row r="92" spans="1:6" ht="25.5">
      <c r="A92" s="78"/>
      <c r="B92" s="31"/>
      <c r="C92" s="31" t="s">
        <v>303</v>
      </c>
      <c r="D92" s="10" t="s">
        <v>354</v>
      </c>
      <c r="E92" s="69">
        <v>20</v>
      </c>
      <c r="F92" s="57">
        <v>20</v>
      </c>
    </row>
    <row r="93" spans="1:6">
      <c r="A93" s="78" t="s">
        <v>426</v>
      </c>
      <c r="B93" s="31"/>
      <c r="C93" s="31"/>
      <c r="D93" s="10" t="s">
        <v>309</v>
      </c>
      <c r="E93" s="69">
        <f t="shared" ref="E93:F95" si="5">E94</f>
        <v>15</v>
      </c>
      <c r="F93" s="57">
        <f t="shared" si="5"/>
        <v>15</v>
      </c>
    </row>
    <row r="94" spans="1:6" ht="25.5">
      <c r="A94" s="78"/>
      <c r="B94" s="31" t="s">
        <v>146</v>
      </c>
      <c r="C94" s="30"/>
      <c r="D94" s="13" t="s">
        <v>76</v>
      </c>
      <c r="E94" s="71">
        <f t="shared" si="5"/>
        <v>15</v>
      </c>
      <c r="F94" s="59">
        <f t="shared" si="5"/>
        <v>15</v>
      </c>
    </row>
    <row r="95" spans="1:6" ht="25.5">
      <c r="A95" s="78"/>
      <c r="B95" s="31" t="s">
        <v>147</v>
      </c>
      <c r="C95" s="30"/>
      <c r="D95" s="13" t="s">
        <v>77</v>
      </c>
      <c r="E95" s="71">
        <f t="shared" si="5"/>
        <v>15</v>
      </c>
      <c r="F95" s="59">
        <f t="shared" si="5"/>
        <v>15</v>
      </c>
    </row>
    <row r="96" spans="1:6" ht="38.25">
      <c r="A96" s="78"/>
      <c r="B96" s="31" t="s">
        <v>149</v>
      </c>
      <c r="C96" s="30"/>
      <c r="D96" s="13" t="s">
        <v>148</v>
      </c>
      <c r="E96" s="71">
        <f>E97+E100</f>
        <v>15</v>
      </c>
      <c r="F96" s="59">
        <f>F97+F100</f>
        <v>15</v>
      </c>
    </row>
    <row r="97" spans="1:6" ht="25.5">
      <c r="A97" s="78"/>
      <c r="B97" s="31" t="s">
        <v>150</v>
      </c>
      <c r="C97" s="30"/>
      <c r="D97" s="13" t="s">
        <v>8</v>
      </c>
      <c r="E97" s="71">
        <f>E98+E99</f>
        <v>5</v>
      </c>
      <c r="F97" s="59">
        <f>F98+F99</f>
        <v>5</v>
      </c>
    </row>
    <row r="98" spans="1:6" ht="25.5">
      <c r="A98" s="78"/>
      <c r="B98" s="31"/>
      <c r="C98" s="30">
        <v>200</v>
      </c>
      <c r="D98" s="10" t="s">
        <v>354</v>
      </c>
      <c r="E98" s="71">
        <v>3</v>
      </c>
      <c r="F98" s="59">
        <v>3</v>
      </c>
    </row>
    <row r="99" spans="1:6" ht="38.25">
      <c r="A99" s="78"/>
      <c r="B99" s="31"/>
      <c r="C99" s="30">
        <v>600</v>
      </c>
      <c r="D99" s="10" t="s">
        <v>260</v>
      </c>
      <c r="E99" s="71">
        <v>2</v>
      </c>
      <c r="F99" s="59">
        <v>2</v>
      </c>
    </row>
    <row r="100" spans="1:6" ht="25.5">
      <c r="A100" s="78"/>
      <c r="B100" s="31" t="s">
        <v>151</v>
      </c>
      <c r="C100" s="30"/>
      <c r="D100" s="13" t="s">
        <v>9</v>
      </c>
      <c r="E100" s="71">
        <f>E101</f>
        <v>10</v>
      </c>
      <c r="F100" s="59">
        <f>F101</f>
        <v>10</v>
      </c>
    </row>
    <row r="101" spans="1:6" ht="25.5">
      <c r="A101" s="78"/>
      <c r="B101" s="31"/>
      <c r="C101" s="30">
        <v>200</v>
      </c>
      <c r="D101" s="10" t="s">
        <v>354</v>
      </c>
      <c r="E101" s="71">
        <v>10</v>
      </c>
      <c r="F101" s="59">
        <v>10</v>
      </c>
    </row>
    <row r="102" spans="1:6" ht="25.5">
      <c r="A102" s="78" t="s">
        <v>427</v>
      </c>
      <c r="B102" s="31"/>
      <c r="C102" s="30"/>
      <c r="D102" s="10" t="s">
        <v>310</v>
      </c>
      <c r="E102" s="71">
        <f t="shared" ref="E102:F104" si="6">E103</f>
        <v>182.3</v>
      </c>
      <c r="F102" s="59">
        <f t="shared" si="6"/>
        <v>182.3</v>
      </c>
    </row>
    <row r="103" spans="1:6" ht="25.5">
      <c r="A103" s="78"/>
      <c r="B103" s="31" t="s">
        <v>146</v>
      </c>
      <c r="C103" s="30"/>
      <c r="D103" s="13" t="s">
        <v>76</v>
      </c>
      <c r="E103" s="71">
        <f t="shared" si="6"/>
        <v>182.3</v>
      </c>
      <c r="F103" s="59">
        <f t="shared" si="6"/>
        <v>182.3</v>
      </c>
    </row>
    <row r="104" spans="1:6" ht="25.5">
      <c r="A104" s="78"/>
      <c r="B104" s="31" t="s">
        <v>152</v>
      </c>
      <c r="C104" s="30"/>
      <c r="D104" s="13" t="s">
        <v>311</v>
      </c>
      <c r="E104" s="71">
        <f t="shared" si="6"/>
        <v>182.3</v>
      </c>
      <c r="F104" s="59">
        <f t="shared" si="6"/>
        <v>182.3</v>
      </c>
    </row>
    <row r="105" spans="1:6" ht="38.25">
      <c r="A105" s="78"/>
      <c r="B105" s="31" t="s">
        <v>154</v>
      </c>
      <c r="C105" s="30"/>
      <c r="D105" s="13" t="s">
        <v>344</v>
      </c>
      <c r="E105" s="71">
        <f>E106+E108+E110+E112</f>
        <v>182.3</v>
      </c>
      <c r="F105" s="59">
        <f>F106+F108+F110+F112</f>
        <v>182.3</v>
      </c>
    </row>
    <row r="106" spans="1:6" ht="25.5">
      <c r="A106" s="78"/>
      <c r="B106" s="31" t="s">
        <v>155</v>
      </c>
      <c r="C106" s="30"/>
      <c r="D106" s="13" t="s">
        <v>10</v>
      </c>
      <c r="E106" s="71">
        <f>E107</f>
        <v>135</v>
      </c>
      <c r="F106" s="59">
        <f>F107</f>
        <v>135</v>
      </c>
    </row>
    <row r="107" spans="1:6" ht="25.5">
      <c r="A107" s="78"/>
      <c r="B107" s="31"/>
      <c r="C107" s="30">
        <v>200</v>
      </c>
      <c r="D107" s="10" t="s">
        <v>354</v>
      </c>
      <c r="E107" s="71">
        <v>135</v>
      </c>
      <c r="F107" s="59">
        <v>135</v>
      </c>
    </row>
    <row r="108" spans="1:6" ht="38.25">
      <c r="A108" s="78"/>
      <c r="B108" s="31" t="s">
        <v>156</v>
      </c>
      <c r="C108" s="30"/>
      <c r="D108" s="13" t="s">
        <v>11</v>
      </c>
      <c r="E108" s="71">
        <f>E109</f>
        <v>12</v>
      </c>
      <c r="F108" s="59">
        <f>F109</f>
        <v>12</v>
      </c>
    </row>
    <row r="109" spans="1:6" ht="25.5">
      <c r="A109" s="78"/>
      <c r="B109" s="31"/>
      <c r="C109" s="30">
        <v>200</v>
      </c>
      <c r="D109" s="10" t="s">
        <v>354</v>
      </c>
      <c r="E109" s="71">
        <v>12</v>
      </c>
      <c r="F109" s="59">
        <v>12</v>
      </c>
    </row>
    <row r="110" spans="1:6" ht="51">
      <c r="A110" s="78"/>
      <c r="B110" s="31" t="s">
        <v>264</v>
      </c>
      <c r="C110" s="30"/>
      <c r="D110" s="13" t="s">
        <v>12</v>
      </c>
      <c r="E110" s="71">
        <f>E111</f>
        <v>33</v>
      </c>
      <c r="F110" s="59">
        <f>F111</f>
        <v>33</v>
      </c>
    </row>
    <row r="111" spans="1:6" ht="38.25">
      <c r="A111" s="78"/>
      <c r="B111" s="31"/>
      <c r="C111" s="30">
        <v>600</v>
      </c>
      <c r="D111" s="10" t="s">
        <v>260</v>
      </c>
      <c r="E111" s="71">
        <v>33</v>
      </c>
      <c r="F111" s="59">
        <v>33</v>
      </c>
    </row>
    <row r="112" spans="1:6" ht="51">
      <c r="A112" s="78"/>
      <c r="B112" s="31" t="s">
        <v>393</v>
      </c>
      <c r="C112" s="30"/>
      <c r="D112" s="10" t="s">
        <v>394</v>
      </c>
      <c r="E112" s="71">
        <f>E113</f>
        <v>2.2999999999999998</v>
      </c>
      <c r="F112" s="59">
        <f>F113</f>
        <v>2.2999999999999998</v>
      </c>
    </row>
    <row r="113" spans="1:6" ht="25.5">
      <c r="A113" s="78"/>
      <c r="B113" s="31"/>
      <c r="C113" s="30">
        <v>200</v>
      </c>
      <c r="D113" s="10" t="s">
        <v>354</v>
      </c>
      <c r="E113" s="71">
        <v>2.2999999999999998</v>
      </c>
      <c r="F113" s="59">
        <v>2.2999999999999998</v>
      </c>
    </row>
    <row r="114" spans="1:6">
      <c r="A114" s="78" t="s">
        <v>428</v>
      </c>
      <c r="B114" s="31"/>
      <c r="C114" s="31"/>
      <c r="D114" s="10" t="s">
        <v>312</v>
      </c>
      <c r="E114" s="69">
        <f>E115+E123</f>
        <v>4990</v>
      </c>
      <c r="F114" s="57">
        <f>F115+F123</f>
        <v>4990</v>
      </c>
    </row>
    <row r="115" spans="1:6">
      <c r="A115" s="78" t="s">
        <v>429</v>
      </c>
      <c r="B115" s="31"/>
      <c r="C115" s="31"/>
      <c r="D115" s="10" t="s">
        <v>313</v>
      </c>
      <c r="E115" s="69">
        <f t="shared" ref="E115:F117" si="7">E116</f>
        <v>4710</v>
      </c>
      <c r="F115" s="57">
        <f t="shared" si="7"/>
        <v>4710</v>
      </c>
    </row>
    <row r="116" spans="1:6" ht="38.25">
      <c r="A116" s="78"/>
      <c r="B116" s="31" t="s">
        <v>215</v>
      </c>
      <c r="C116" s="30"/>
      <c r="D116" s="13" t="s">
        <v>94</v>
      </c>
      <c r="E116" s="69">
        <f t="shared" si="7"/>
        <v>4710</v>
      </c>
      <c r="F116" s="57">
        <f t="shared" si="7"/>
        <v>4710</v>
      </c>
    </row>
    <row r="117" spans="1:6">
      <c r="A117" s="78"/>
      <c r="B117" s="31" t="s">
        <v>219</v>
      </c>
      <c r="C117" s="30"/>
      <c r="D117" s="13" t="s">
        <v>96</v>
      </c>
      <c r="E117" s="71">
        <f t="shared" si="7"/>
        <v>4710</v>
      </c>
      <c r="F117" s="59">
        <f t="shared" si="7"/>
        <v>4710</v>
      </c>
    </row>
    <row r="118" spans="1:6" ht="25.5">
      <c r="A118" s="78"/>
      <c r="B118" s="31" t="s">
        <v>221</v>
      </c>
      <c r="C118" s="30"/>
      <c r="D118" s="13" t="s">
        <v>220</v>
      </c>
      <c r="E118" s="71">
        <f>E119+E121</f>
        <v>4710</v>
      </c>
      <c r="F118" s="59">
        <f>F119+F121</f>
        <v>4710</v>
      </c>
    </row>
    <row r="119" spans="1:6" ht="25.5">
      <c r="A119" s="78"/>
      <c r="B119" s="31" t="s">
        <v>407</v>
      </c>
      <c r="C119" s="30"/>
      <c r="D119" s="13" t="s">
        <v>406</v>
      </c>
      <c r="E119" s="71">
        <f>E120</f>
        <v>4700</v>
      </c>
      <c r="F119" s="59">
        <f>F120</f>
        <v>4700</v>
      </c>
    </row>
    <row r="120" spans="1:6" ht="25.5">
      <c r="A120" s="78"/>
      <c r="B120" s="31"/>
      <c r="C120" s="30">
        <v>200</v>
      </c>
      <c r="D120" s="10" t="s">
        <v>354</v>
      </c>
      <c r="E120" s="71">
        <v>4700</v>
      </c>
      <c r="F120" s="59">
        <v>4700</v>
      </c>
    </row>
    <row r="121" spans="1:6" ht="25.5">
      <c r="A121" s="78"/>
      <c r="B121" s="31" t="s">
        <v>278</v>
      </c>
      <c r="C121" s="30"/>
      <c r="D121" s="10" t="s">
        <v>39</v>
      </c>
      <c r="E121" s="71">
        <f>E122</f>
        <v>10</v>
      </c>
      <c r="F121" s="59">
        <f>F122</f>
        <v>10</v>
      </c>
    </row>
    <row r="122" spans="1:6" ht="25.5">
      <c r="A122" s="78"/>
      <c r="B122" s="31"/>
      <c r="C122" s="30">
        <v>200</v>
      </c>
      <c r="D122" s="10" t="s">
        <v>354</v>
      </c>
      <c r="E122" s="71">
        <v>10</v>
      </c>
      <c r="F122" s="59">
        <v>10</v>
      </c>
    </row>
    <row r="123" spans="1:6" ht="25.5">
      <c r="A123" s="78" t="s">
        <v>430</v>
      </c>
      <c r="B123" s="31"/>
      <c r="C123" s="31"/>
      <c r="D123" s="10" t="s">
        <v>315</v>
      </c>
      <c r="E123" s="69">
        <f>E124+E137</f>
        <v>280</v>
      </c>
      <c r="F123" s="57">
        <f>F124+F137</f>
        <v>280</v>
      </c>
    </row>
    <row r="124" spans="1:6" ht="25.5">
      <c r="A124" s="78"/>
      <c r="B124" s="31" t="s">
        <v>110</v>
      </c>
      <c r="C124" s="30"/>
      <c r="D124" s="13" t="s">
        <v>65</v>
      </c>
      <c r="E124" s="71">
        <f>E125+E133</f>
        <v>80</v>
      </c>
      <c r="F124" s="59">
        <f>F125+F133</f>
        <v>80</v>
      </c>
    </row>
    <row r="125" spans="1:6" ht="25.5">
      <c r="A125" s="78"/>
      <c r="B125" s="31" t="s">
        <v>111</v>
      </c>
      <c r="C125" s="30"/>
      <c r="D125" s="13" t="s">
        <v>66</v>
      </c>
      <c r="E125" s="71">
        <f>E126</f>
        <v>50</v>
      </c>
      <c r="F125" s="59">
        <f>F126</f>
        <v>50</v>
      </c>
    </row>
    <row r="126" spans="1:6" ht="25.5">
      <c r="A126" s="78"/>
      <c r="B126" s="31" t="s">
        <v>113</v>
      </c>
      <c r="C126" s="30"/>
      <c r="D126" s="13" t="s">
        <v>112</v>
      </c>
      <c r="E126" s="71">
        <f>E127+E129+E131</f>
        <v>50</v>
      </c>
      <c r="F126" s="59">
        <f>F127+F129+F131</f>
        <v>50</v>
      </c>
    </row>
    <row r="127" spans="1:6" ht="102">
      <c r="A127" s="78"/>
      <c r="B127" s="31" t="s">
        <v>114</v>
      </c>
      <c r="C127" s="30"/>
      <c r="D127" s="13" t="s">
        <v>370</v>
      </c>
      <c r="E127" s="71">
        <f>E128</f>
        <v>20</v>
      </c>
      <c r="F127" s="59">
        <f>F128</f>
        <v>20</v>
      </c>
    </row>
    <row r="128" spans="1:6">
      <c r="A128" s="78"/>
      <c r="B128" s="31"/>
      <c r="C128" s="30">
        <v>800</v>
      </c>
      <c r="D128" s="13" t="s">
        <v>259</v>
      </c>
      <c r="E128" s="71">
        <v>20</v>
      </c>
      <c r="F128" s="59">
        <v>20</v>
      </c>
    </row>
    <row r="129" spans="1:6" ht="114.75">
      <c r="A129" s="78"/>
      <c r="B129" s="31" t="s">
        <v>115</v>
      </c>
      <c r="C129" s="30"/>
      <c r="D129" s="13" t="s">
        <v>372</v>
      </c>
      <c r="E129" s="71">
        <f>E130</f>
        <v>10</v>
      </c>
      <c r="F129" s="59">
        <f>F130</f>
        <v>10</v>
      </c>
    </row>
    <row r="130" spans="1:6">
      <c r="A130" s="78"/>
      <c r="B130" s="31"/>
      <c r="C130" s="30">
        <v>800</v>
      </c>
      <c r="D130" s="13" t="s">
        <v>259</v>
      </c>
      <c r="E130" s="71">
        <v>10</v>
      </c>
      <c r="F130" s="59">
        <v>10</v>
      </c>
    </row>
    <row r="131" spans="1:6">
      <c r="A131" s="78"/>
      <c r="B131" s="31" t="s">
        <v>116</v>
      </c>
      <c r="C131" s="30"/>
      <c r="D131" s="13" t="s">
        <v>1</v>
      </c>
      <c r="E131" s="71">
        <f>E132</f>
        <v>20</v>
      </c>
      <c r="F131" s="59">
        <f>F132</f>
        <v>20</v>
      </c>
    </row>
    <row r="132" spans="1:6" ht="25.5">
      <c r="A132" s="78"/>
      <c r="B132" s="31"/>
      <c r="C132" s="30">
        <v>200</v>
      </c>
      <c r="D132" s="10" t="s">
        <v>354</v>
      </c>
      <c r="E132" s="71">
        <v>20</v>
      </c>
      <c r="F132" s="59">
        <v>20</v>
      </c>
    </row>
    <row r="133" spans="1:6" ht="25.5">
      <c r="A133" s="78"/>
      <c r="B133" s="31" t="s">
        <v>117</v>
      </c>
      <c r="C133" s="30"/>
      <c r="D133" s="13" t="s">
        <v>67</v>
      </c>
      <c r="E133" s="71">
        <f t="shared" ref="E133:F135" si="8">E134</f>
        <v>30</v>
      </c>
      <c r="F133" s="59">
        <f t="shared" si="8"/>
        <v>30</v>
      </c>
    </row>
    <row r="134" spans="1:6" ht="38.25">
      <c r="A134" s="78"/>
      <c r="B134" s="31" t="s">
        <v>119</v>
      </c>
      <c r="C134" s="30"/>
      <c r="D134" s="13" t="s">
        <v>118</v>
      </c>
      <c r="E134" s="71">
        <f t="shared" si="8"/>
        <v>30</v>
      </c>
      <c r="F134" s="59">
        <f t="shared" si="8"/>
        <v>30</v>
      </c>
    </row>
    <row r="135" spans="1:6" ht="25.5">
      <c r="A135" s="78"/>
      <c r="B135" s="31" t="s">
        <v>120</v>
      </c>
      <c r="C135" s="30"/>
      <c r="D135" s="13" t="s">
        <v>2</v>
      </c>
      <c r="E135" s="71">
        <f t="shared" si="8"/>
        <v>30</v>
      </c>
      <c r="F135" s="59">
        <f t="shared" si="8"/>
        <v>30</v>
      </c>
    </row>
    <row r="136" spans="1:6" ht="25.5">
      <c r="A136" s="78"/>
      <c r="B136" s="31"/>
      <c r="C136" s="30">
        <v>200</v>
      </c>
      <c r="D136" s="10" t="s">
        <v>354</v>
      </c>
      <c r="E136" s="71">
        <v>30</v>
      </c>
      <c r="F136" s="59">
        <v>30</v>
      </c>
    </row>
    <row r="137" spans="1:6" ht="25.5">
      <c r="A137" s="78"/>
      <c r="B137" s="31" t="s">
        <v>363</v>
      </c>
      <c r="C137" s="30"/>
      <c r="D137" s="10" t="s">
        <v>371</v>
      </c>
      <c r="E137" s="71">
        <f>E138+E140</f>
        <v>200</v>
      </c>
      <c r="F137" s="59">
        <f>F138+F140</f>
        <v>200</v>
      </c>
    </row>
    <row r="138" spans="1:6" ht="25.5">
      <c r="A138" s="78"/>
      <c r="B138" s="31" t="s">
        <v>362</v>
      </c>
      <c r="C138" s="30"/>
      <c r="D138" s="10" t="s">
        <v>364</v>
      </c>
      <c r="E138" s="71">
        <f>E139</f>
        <v>150</v>
      </c>
      <c r="F138" s="59">
        <f>F139</f>
        <v>150</v>
      </c>
    </row>
    <row r="139" spans="1:6" ht="25.5">
      <c r="A139" s="78"/>
      <c r="B139" s="31"/>
      <c r="C139" s="30">
        <v>200</v>
      </c>
      <c r="D139" s="10" t="s">
        <v>354</v>
      </c>
      <c r="E139" s="71">
        <v>150</v>
      </c>
      <c r="F139" s="59">
        <v>150</v>
      </c>
    </row>
    <row r="140" spans="1:6" ht="25.5">
      <c r="A140" s="78"/>
      <c r="B140" s="31" t="s">
        <v>413</v>
      </c>
      <c r="C140" s="30"/>
      <c r="D140" s="10" t="s">
        <v>414</v>
      </c>
      <c r="E140" s="71">
        <f>E141</f>
        <v>50</v>
      </c>
      <c r="F140" s="59">
        <f>F141</f>
        <v>50</v>
      </c>
    </row>
    <row r="141" spans="1:6" ht="25.5">
      <c r="A141" s="78"/>
      <c r="B141" s="31"/>
      <c r="C141" s="30">
        <v>200</v>
      </c>
      <c r="D141" s="10" t="s">
        <v>354</v>
      </c>
      <c r="E141" s="71">
        <v>50</v>
      </c>
      <c r="F141" s="59">
        <v>50</v>
      </c>
    </row>
    <row r="142" spans="1:6">
      <c r="A142" s="78" t="s">
        <v>431</v>
      </c>
      <c r="B142" s="31"/>
      <c r="C142" s="31"/>
      <c r="D142" s="10" t="s">
        <v>316</v>
      </c>
      <c r="E142" s="69">
        <f>E143+E149</f>
        <v>6193.5</v>
      </c>
      <c r="F142" s="57">
        <f>F143+F149</f>
        <v>6193.5</v>
      </c>
    </row>
    <row r="143" spans="1:6">
      <c r="A143" s="78" t="s">
        <v>432</v>
      </c>
      <c r="B143" s="31"/>
      <c r="C143" s="31"/>
      <c r="D143" s="10" t="s">
        <v>317</v>
      </c>
      <c r="E143" s="69">
        <f>E144</f>
        <v>2600</v>
      </c>
      <c r="F143" s="57">
        <f>F144</f>
        <v>2600</v>
      </c>
    </row>
    <row r="144" spans="1:6" ht="38.25">
      <c r="A144" s="78"/>
      <c r="B144" s="31" t="s">
        <v>377</v>
      </c>
      <c r="C144" s="31"/>
      <c r="D144" s="10" t="s">
        <v>376</v>
      </c>
      <c r="E144" s="69">
        <f>E145+E147</f>
        <v>2600</v>
      </c>
      <c r="F144" s="57">
        <f>F145+F147</f>
        <v>2600</v>
      </c>
    </row>
    <row r="145" spans="1:6">
      <c r="A145" s="78"/>
      <c r="B145" s="31" t="s">
        <v>378</v>
      </c>
      <c r="C145" s="31"/>
      <c r="D145" s="10" t="s">
        <v>60</v>
      </c>
      <c r="E145" s="69">
        <f>E146</f>
        <v>400</v>
      </c>
      <c r="F145" s="57">
        <f>F146</f>
        <v>400</v>
      </c>
    </row>
    <row r="146" spans="1:6" ht="25.5">
      <c r="A146" s="78"/>
      <c r="B146" s="31"/>
      <c r="C146" s="31" t="s">
        <v>303</v>
      </c>
      <c r="D146" s="10" t="s">
        <v>354</v>
      </c>
      <c r="E146" s="69">
        <v>400</v>
      </c>
      <c r="F146" s="57">
        <v>400</v>
      </c>
    </row>
    <row r="147" spans="1:6" ht="25.5">
      <c r="A147" s="78"/>
      <c r="B147" s="31" t="s">
        <v>379</v>
      </c>
      <c r="C147" s="29"/>
      <c r="D147" s="13" t="s">
        <v>61</v>
      </c>
      <c r="E147" s="69">
        <f>E148</f>
        <v>2200</v>
      </c>
      <c r="F147" s="57">
        <f>F148</f>
        <v>2200</v>
      </c>
    </row>
    <row r="148" spans="1:6" ht="25.5">
      <c r="A148" s="78"/>
      <c r="B148" s="31"/>
      <c r="C148" s="31" t="s">
        <v>303</v>
      </c>
      <c r="D148" s="10" t="s">
        <v>354</v>
      </c>
      <c r="E148" s="69">
        <v>2200</v>
      </c>
      <c r="F148" s="57">
        <v>2200</v>
      </c>
    </row>
    <row r="149" spans="1:6">
      <c r="A149" s="78" t="s">
        <v>434</v>
      </c>
      <c r="B149" s="31"/>
      <c r="C149" s="29"/>
      <c r="D149" s="10" t="s">
        <v>318</v>
      </c>
      <c r="E149" s="69">
        <f>E150</f>
        <v>3593.5</v>
      </c>
      <c r="F149" s="57">
        <f>F150</f>
        <v>3593.5</v>
      </c>
    </row>
    <row r="150" spans="1:6" ht="38.25">
      <c r="A150" s="78"/>
      <c r="B150" s="31" t="s">
        <v>215</v>
      </c>
      <c r="C150" s="30"/>
      <c r="D150" s="13" t="s">
        <v>94</v>
      </c>
      <c r="E150" s="69">
        <f>E151+E159+E165</f>
        <v>3593.5</v>
      </c>
      <c r="F150" s="57">
        <f>F151+F159+F165</f>
        <v>3593.5</v>
      </c>
    </row>
    <row r="151" spans="1:6" ht="25.5">
      <c r="A151" s="78"/>
      <c r="B151" s="31" t="s">
        <v>216</v>
      </c>
      <c r="C151" s="30"/>
      <c r="D151" s="13" t="s">
        <v>95</v>
      </c>
      <c r="E151" s="71">
        <f>E152</f>
        <v>1758.5</v>
      </c>
      <c r="F151" s="59">
        <f>F152</f>
        <v>1758.5</v>
      </c>
    </row>
    <row r="152" spans="1:6" ht="25.5">
      <c r="A152" s="78"/>
      <c r="B152" s="31" t="s">
        <v>218</v>
      </c>
      <c r="C152" s="30"/>
      <c r="D152" s="13" t="s">
        <v>217</v>
      </c>
      <c r="E152" s="71">
        <f>E153+E155+E157</f>
        <v>1758.5</v>
      </c>
      <c r="F152" s="59">
        <f>F153+F155+F157</f>
        <v>1758.5</v>
      </c>
    </row>
    <row r="153" spans="1:6" ht="25.5">
      <c r="A153" s="78"/>
      <c r="B153" s="31" t="s">
        <v>402</v>
      </c>
      <c r="C153" s="30"/>
      <c r="D153" s="13" t="s">
        <v>403</v>
      </c>
      <c r="E153" s="71">
        <f>E154</f>
        <v>1500</v>
      </c>
      <c r="F153" s="59">
        <f>F154</f>
        <v>1500</v>
      </c>
    </row>
    <row r="154" spans="1:6" ht="25.5">
      <c r="A154" s="78"/>
      <c r="B154" s="31"/>
      <c r="C154" s="30">
        <v>200</v>
      </c>
      <c r="D154" s="10" t="s">
        <v>354</v>
      </c>
      <c r="E154" s="71">
        <v>1500</v>
      </c>
      <c r="F154" s="59">
        <v>1500</v>
      </c>
    </row>
    <row r="155" spans="1:6" ht="25.5">
      <c r="A155" s="78"/>
      <c r="B155" s="31" t="s">
        <v>404</v>
      </c>
      <c r="C155" s="30"/>
      <c r="D155" s="13" t="s">
        <v>405</v>
      </c>
      <c r="E155" s="71">
        <f>E156</f>
        <v>133</v>
      </c>
      <c r="F155" s="59">
        <f>F156</f>
        <v>133</v>
      </c>
    </row>
    <row r="156" spans="1:6" ht="25.5">
      <c r="A156" s="78"/>
      <c r="B156" s="31"/>
      <c r="C156" s="30">
        <v>200</v>
      </c>
      <c r="D156" s="10" t="s">
        <v>354</v>
      </c>
      <c r="E156" s="71">
        <v>133</v>
      </c>
      <c r="F156" s="59">
        <v>133</v>
      </c>
    </row>
    <row r="157" spans="1:6" ht="51">
      <c r="A157" s="78"/>
      <c r="B157" s="31" t="s">
        <v>356</v>
      </c>
      <c r="C157" s="30"/>
      <c r="D157" s="10" t="s">
        <v>109</v>
      </c>
      <c r="E157" s="71">
        <f>E158</f>
        <v>125.5</v>
      </c>
      <c r="F157" s="59">
        <f>F158</f>
        <v>125.5</v>
      </c>
    </row>
    <row r="158" spans="1:6" ht="25.5">
      <c r="A158" s="78"/>
      <c r="B158" s="31"/>
      <c r="C158" s="30">
        <v>200</v>
      </c>
      <c r="D158" s="10" t="s">
        <v>354</v>
      </c>
      <c r="E158" s="71">
        <v>125.5</v>
      </c>
      <c r="F158" s="59">
        <v>125.5</v>
      </c>
    </row>
    <row r="159" spans="1:6" ht="25.5">
      <c r="A159" s="78"/>
      <c r="B159" s="31" t="s">
        <v>222</v>
      </c>
      <c r="C159" s="30"/>
      <c r="D159" s="13" t="s">
        <v>97</v>
      </c>
      <c r="E159" s="71">
        <f>E160</f>
        <v>1700</v>
      </c>
      <c r="F159" s="59">
        <f>F160</f>
        <v>1700</v>
      </c>
    </row>
    <row r="160" spans="1:6" ht="25.5">
      <c r="A160" s="78"/>
      <c r="B160" s="31" t="s">
        <v>224</v>
      </c>
      <c r="C160" s="30"/>
      <c r="D160" s="13" t="s">
        <v>223</v>
      </c>
      <c r="E160" s="71">
        <f>E161+E163</f>
        <v>1700</v>
      </c>
      <c r="F160" s="59">
        <f>F161+F163</f>
        <v>1700</v>
      </c>
    </row>
    <row r="161" spans="1:6" ht="25.5">
      <c r="A161" s="78"/>
      <c r="B161" s="31" t="s">
        <v>279</v>
      </c>
      <c r="C161" s="30"/>
      <c r="D161" s="13" t="s">
        <v>40</v>
      </c>
      <c r="E161" s="71">
        <f>E162</f>
        <v>1500</v>
      </c>
      <c r="F161" s="59">
        <f>F162</f>
        <v>1500</v>
      </c>
    </row>
    <row r="162" spans="1:6" ht="25.5">
      <c r="A162" s="78"/>
      <c r="B162" s="31"/>
      <c r="C162" s="30">
        <v>200</v>
      </c>
      <c r="D162" s="10" t="s">
        <v>354</v>
      </c>
      <c r="E162" s="71">
        <v>1500</v>
      </c>
      <c r="F162" s="59">
        <v>1500</v>
      </c>
    </row>
    <row r="163" spans="1:6" ht="25.5">
      <c r="A163" s="78"/>
      <c r="B163" s="31" t="s">
        <v>280</v>
      </c>
      <c r="C163" s="30"/>
      <c r="D163" s="13" t="s">
        <v>41</v>
      </c>
      <c r="E163" s="71">
        <f>E164</f>
        <v>200</v>
      </c>
      <c r="F163" s="59">
        <f>F164</f>
        <v>200</v>
      </c>
    </row>
    <row r="164" spans="1:6" ht="25.5">
      <c r="A164" s="78"/>
      <c r="B164" s="31"/>
      <c r="C164" s="30">
        <v>200</v>
      </c>
      <c r="D164" s="10" t="s">
        <v>354</v>
      </c>
      <c r="E164" s="71">
        <v>200</v>
      </c>
      <c r="F164" s="59">
        <v>200</v>
      </c>
    </row>
    <row r="165" spans="1:6">
      <c r="A165" s="78"/>
      <c r="B165" s="31" t="s">
        <v>225</v>
      </c>
      <c r="C165" s="30"/>
      <c r="D165" s="13" t="s">
        <v>98</v>
      </c>
      <c r="E165" s="71">
        <f>E166</f>
        <v>135</v>
      </c>
      <c r="F165" s="59">
        <f>F166</f>
        <v>135</v>
      </c>
    </row>
    <row r="166" spans="1:6">
      <c r="A166" s="78"/>
      <c r="B166" s="31" t="s">
        <v>226</v>
      </c>
      <c r="C166" s="30"/>
      <c r="D166" s="13" t="s">
        <v>255</v>
      </c>
      <c r="E166" s="71">
        <f>E167+E169</f>
        <v>135</v>
      </c>
      <c r="F166" s="59">
        <f>F167+F169</f>
        <v>135</v>
      </c>
    </row>
    <row r="167" spans="1:6" ht="25.5">
      <c r="A167" s="78"/>
      <c r="B167" s="31" t="s">
        <v>281</v>
      </c>
      <c r="C167" s="30"/>
      <c r="D167" s="13" t="s">
        <v>319</v>
      </c>
      <c r="E167" s="71">
        <f>E168</f>
        <v>130</v>
      </c>
      <c r="F167" s="59">
        <f>F168</f>
        <v>130</v>
      </c>
    </row>
    <row r="168" spans="1:6" ht="25.5">
      <c r="A168" s="78"/>
      <c r="B168" s="31"/>
      <c r="C168" s="30">
        <v>200</v>
      </c>
      <c r="D168" s="10" t="s">
        <v>354</v>
      </c>
      <c r="E168" s="71">
        <v>130</v>
      </c>
      <c r="F168" s="59">
        <v>130</v>
      </c>
    </row>
    <row r="169" spans="1:6" ht="25.5">
      <c r="A169" s="78"/>
      <c r="B169" s="31" t="s">
        <v>282</v>
      </c>
      <c r="C169" s="30"/>
      <c r="D169" s="13" t="s">
        <v>320</v>
      </c>
      <c r="E169" s="71">
        <f>E170</f>
        <v>5</v>
      </c>
      <c r="F169" s="59">
        <f>F170</f>
        <v>5</v>
      </c>
    </row>
    <row r="170" spans="1:6" ht="25.5">
      <c r="A170" s="78"/>
      <c r="B170" s="31"/>
      <c r="C170" s="30">
        <v>200</v>
      </c>
      <c r="D170" s="10" t="s">
        <v>354</v>
      </c>
      <c r="E170" s="71">
        <v>5</v>
      </c>
      <c r="F170" s="59">
        <v>5</v>
      </c>
    </row>
    <row r="171" spans="1:6">
      <c r="A171" s="78" t="s">
        <v>435</v>
      </c>
      <c r="B171" s="31"/>
      <c r="C171" s="29"/>
      <c r="D171" s="10" t="s">
        <v>321</v>
      </c>
      <c r="E171" s="69">
        <f>E172+E193+E216+E226+E210</f>
        <v>160996.14799999999</v>
      </c>
      <c r="F171" s="57">
        <f>F172+F193+F216+F226+F210</f>
        <v>159791.70799999998</v>
      </c>
    </row>
    <row r="172" spans="1:6">
      <c r="A172" s="78" t="s">
        <v>436</v>
      </c>
      <c r="B172" s="31"/>
      <c r="C172" s="29"/>
      <c r="D172" s="10" t="s">
        <v>322</v>
      </c>
      <c r="E172" s="69">
        <f>E173+E182</f>
        <v>71189.850999999995</v>
      </c>
      <c r="F172" s="57">
        <f>F173+F182</f>
        <v>69985.410999999993</v>
      </c>
    </row>
    <row r="173" spans="1:6" ht="51">
      <c r="A173" s="78"/>
      <c r="B173" s="31" t="s">
        <v>137</v>
      </c>
      <c r="C173" s="30"/>
      <c r="D173" s="13" t="s">
        <v>74</v>
      </c>
      <c r="E173" s="69">
        <f>E174</f>
        <v>16958.940000000002</v>
      </c>
      <c r="F173" s="57">
        <f>F174</f>
        <v>15754.5</v>
      </c>
    </row>
    <row r="174" spans="1:6" ht="38.25">
      <c r="A174" s="78"/>
      <c r="B174" s="31" t="s">
        <v>138</v>
      </c>
      <c r="C174" s="30"/>
      <c r="D174" s="13" t="s">
        <v>75</v>
      </c>
      <c r="E174" s="71">
        <f>E175</f>
        <v>16958.940000000002</v>
      </c>
      <c r="F174" s="59">
        <f>F175</f>
        <v>15754.5</v>
      </c>
    </row>
    <row r="175" spans="1:6" ht="38.25">
      <c r="A175" s="78"/>
      <c r="B175" s="31" t="s">
        <v>139</v>
      </c>
      <c r="C175" s="30"/>
      <c r="D175" s="13" t="s">
        <v>145</v>
      </c>
      <c r="E175" s="71">
        <f>E176+E178+E180</f>
        <v>16958.940000000002</v>
      </c>
      <c r="F175" s="59">
        <f>F176+F178+F180</f>
        <v>15754.5</v>
      </c>
    </row>
    <row r="176" spans="1:6" ht="25.5">
      <c r="A176" s="78"/>
      <c r="B176" s="31" t="s">
        <v>458</v>
      </c>
      <c r="C176" s="30"/>
      <c r="D176" s="13" t="s">
        <v>459</v>
      </c>
      <c r="E176" s="71">
        <f>E177</f>
        <v>0</v>
      </c>
      <c r="F176" s="59">
        <f>F177</f>
        <v>15754.5</v>
      </c>
    </row>
    <row r="177" spans="1:6" ht="38.25">
      <c r="A177" s="78"/>
      <c r="B177" s="31"/>
      <c r="C177" s="30">
        <v>600</v>
      </c>
      <c r="D177" s="13" t="s">
        <v>260</v>
      </c>
      <c r="E177" s="71">
        <v>0</v>
      </c>
      <c r="F177" s="59">
        <v>15754.5</v>
      </c>
    </row>
    <row r="178" spans="1:6" ht="25.5">
      <c r="A178" s="78"/>
      <c r="B178" s="31" t="s">
        <v>389</v>
      </c>
      <c r="C178" s="30"/>
      <c r="D178" s="13" t="s">
        <v>391</v>
      </c>
      <c r="E178" s="71">
        <f>E179</f>
        <v>12719.2</v>
      </c>
      <c r="F178" s="59">
        <f>F179</f>
        <v>0</v>
      </c>
    </row>
    <row r="179" spans="1:6" ht="38.25">
      <c r="A179" s="78"/>
      <c r="B179" s="31"/>
      <c r="C179" s="30">
        <v>600</v>
      </c>
      <c r="D179" s="13" t="s">
        <v>260</v>
      </c>
      <c r="E179" s="71">
        <v>12719.2</v>
      </c>
      <c r="F179" s="59">
        <v>0</v>
      </c>
    </row>
    <row r="180" spans="1:6" ht="25.5">
      <c r="A180" s="78"/>
      <c r="B180" s="31" t="s">
        <v>390</v>
      </c>
      <c r="C180" s="30"/>
      <c r="D180" s="13" t="s">
        <v>392</v>
      </c>
      <c r="E180" s="71">
        <f>E181</f>
        <v>4239.74</v>
      </c>
      <c r="F180" s="59">
        <f>F181</f>
        <v>0</v>
      </c>
    </row>
    <row r="181" spans="1:6" ht="38.25">
      <c r="A181" s="78"/>
      <c r="B181" s="31"/>
      <c r="C181" s="30">
        <v>600</v>
      </c>
      <c r="D181" s="13" t="s">
        <v>260</v>
      </c>
      <c r="E181" s="71">
        <v>4239.74</v>
      </c>
      <c r="F181" s="59">
        <v>0</v>
      </c>
    </row>
    <row r="182" spans="1:6" ht="25.5">
      <c r="A182" s="78"/>
      <c r="B182" s="31" t="s">
        <v>165</v>
      </c>
      <c r="C182" s="30"/>
      <c r="D182" s="13" t="s">
        <v>81</v>
      </c>
      <c r="E182" s="69">
        <f>E183</f>
        <v>54230.911</v>
      </c>
      <c r="F182" s="57">
        <f>F183</f>
        <v>54230.911</v>
      </c>
    </row>
    <row r="183" spans="1:6" ht="25.5">
      <c r="A183" s="78"/>
      <c r="B183" s="31" t="s">
        <v>166</v>
      </c>
      <c r="C183" s="30"/>
      <c r="D183" s="13" t="s">
        <v>82</v>
      </c>
      <c r="E183" s="71">
        <f>E184</f>
        <v>54230.911</v>
      </c>
      <c r="F183" s="59">
        <f>F184</f>
        <v>54230.911</v>
      </c>
    </row>
    <row r="184" spans="1:6" ht="25.5">
      <c r="A184" s="78"/>
      <c r="B184" s="31" t="s">
        <v>168</v>
      </c>
      <c r="C184" s="30"/>
      <c r="D184" s="13" t="s">
        <v>167</v>
      </c>
      <c r="E184" s="71">
        <f>E185+E187+E189+E191</f>
        <v>54230.911</v>
      </c>
      <c r="F184" s="59">
        <f>F185+F187+F189+F191</f>
        <v>54230.911</v>
      </c>
    </row>
    <row r="185" spans="1:6" ht="38.25">
      <c r="A185" s="78"/>
      <c r="B185" s="31" t="s">
        <v>169</v>
      </c>
      <c r="C185" s="30"/>
      <c r="D185" s="13" t="s">
        <v>15</v>
      </c>
      <c r="E185" s="71">
        <f>E186</f>
        <v>42.73</v>
      </c>
      <c r="F185" s="59">
        <f>F186</f>
        <v>42.73</v>
      </c>
    </row>
    <row r="186" spans="1:6" ht="38.25">
      <c r="A186" s="78"/>
      <c r="B186" s="31"/>
      <c r="C186" s="30">
        <v>600</v>
      </c>
      <c r="D186" s="13" t="s">
        <v>260</v>
      </c>
      <c r="E186" s="71">
        <v>42.73</v>
      </c>
      <c r="F186" s="59">
        <v>42.73</v>
      </c>
    </row>
    <row r="187" spans="1:6" ht="25.5">
      <c r="A187" s="78"/>
      <c r="B187" s="31" t="s">
        <v>170</v>
      </c>
      <c r="C187" s="30"/>
      <c r="D187" s="13" t="s">
        <v>16</v>
      </c>
      <c r="E187" s="71">
        <f>E188</f>
        <v>1238.5</v>
      </c>
      <c r="F187" s="59">
        <f>F188</f>
        <v>1238.5</v>
      </c>
    </row>
    <row r="188" spans="1:6" ht="38.25">
      <c r="A188" s="78"/>
      <c r="B188" s="31"/>
      <c r="C188" s="30">
        <v>600</v>
      </c>
      <c r="D188" s="13" t="s">
        <v>260</v>
      </c>
      <c r="E188" s="71">
        <v>1238.5</v>
      </c>
      <c r="F188" s="59">
        <v>1238.5</v>
      </c>
    </row>
    <row r="189" spans="1:6" ht="63.75">
      <c r="A189" s="78"/>
      <c r="B189" s="31" t="s">
        <v>172</v>
      </c>
      <c r="C189" s="30"/>
      <c r="D189" s="13" t="s">
        <v>18</v>
      </c>
      <c r="E189" s="71">
        <f>E190</f>
        <v>30607.5</v>
      </c>
      <c r="F189" s="59">
        <f>F190</f>
        <v>30607.5</v>
      </c>
    </row>
    <row r="190" spans="1:6" ht="38.25">
      <c r="A190" s="78"/>
      <c r="B190" s="31"/>
      <c r="C190" s="30">
        <v>600</v>
      </c>
      <c r="D190" s="13" t="s">
        <v>260</v>
      </c>
      <c r="E190" s="71">
        <v>30607.5</v>
      </c>
      <c r="F190" s="59">
        <v>30607.5</v>
      </c>
    </row>
    <row r="191" spans="1:6" ht="51">
      <c r="A191" s="78"/>
      <c r="B191" s="31" t="s">
        <v>267</v>
      </c>
      <c r="C191" s="30"/>
      <c r="D191" s="13" t="s">
        <v>323</v>
      </c>
      <c r="E191" s="71">
        <f>E192</f>
        <v>22342.181</v>
      </c>
      <c r="F191" s="59">
        <f>F192</f>
        <v>22342.181</v>
      </c>
    </row>
    <row r="192" spans="1:6" ht="38.25">
      <c r="A192" s="78"/>
      <c r="B192" s="31"/>
      <c r="C192" s="30">
        <v>600</v>
      </c>
      <c r="D192" s="13" t="s">
        <v>260</v>
      </c>
      <c r="E192" s="71">
        <v>22342.181</v>
      </c>
      <c r="F192" s="59">
        <v>22342.181</v>
      </c>
    </row>
    <row r="193" spans="1:6">
      <c r="A193" s="78" t="s">
        <v>437</v>
      </c>
      <c r="B193" s="31"/>
      <c r="C193" s="29"/>
      <c r="D193" s="10" t="s">
        <v>324</v>
      </c>
      <c r="E193" s="69">
        <f>E194+E205</f>
        <v>54713.02</v>
      </c>
      <c r="F193" s="57">
        <f>F194+F205</f>
        <v>54713.02</v>
      </c>
    </row>
    <row r="194" spans="1:6" ht="25.5">
      <c r="A194" s="78"/>
      <c r="B194" s="31" t="s">
        <v>165</v>
      </c>
      <c r="C194" s="30"/>
      <c r="D194" s="13" t="s">
        <v>81</v>
      </c>
      <c r="E194" s="69">
        <f>E195</f>
        <v>54213.02</v>
      </c>
      <c r="F194" s="57">
        <f>F195</f>
        <v>54213.02</v>
      </c>
    </row>
    <row r="195" spans="1:6" ht="25.5">
      <c r="A195" s="78"/>
      <c r="B195" s="31" t="s">
        <v>173</v>
      </c>
      <c r="C195" s="30"/>
      <c r="D195" s="10" t="s">
        <v>83</v>
      </c>
      <c r="E195" s="69">
        <f>E196</f>
        <v>54213.02</v>
      </c>
      <c r="F195" s="57">
        <f>F196</f>
        <v>54213.02</v>
      </c>
    </row>
    <row r="196" spans="1:6" ht="25.5">
      <c r="A196" s="78"/>
      <c r="B196" s="31" t="s">
        <v>175</v>
      </c>
      <c r="C196" s="30"/>
      <c r="D196" s="10" t="s">
        <v>174</v>
      </c>
      <c r="E196" s="69">
        <f>E197+E199+E201+E203</f>
        <v>54213.02</v>
      </c>
      <c r="F196" s="57">
        <f>F197+F199+F201+F203</f>
        <v>54213.02</v>
      </c>
    </row>
    <row r="197" spans="1:6" ht="77.25">
      <c r="A197" s="78"/>
      <c r="B197" s="31" t="s">
        <v>176</v>
      </c>
      <c r="C197" s="30"/>
      <c r="D197" s="10" t="s">
        <v>284</v>
      </c>
      <c r="E197" s="72">
        <f>E198</f>
        <v>33113.1</v>
      </c>
      <c r="F197" s="60">
        <f>F198</f>
        <v>33113.1</v>
      </c>
    </row>
    <row r="198" spans="1:6" ht="38.25">
      <c r="A198" s="78"/>
      <c r="B198" s="31"/>
      <c r="C198" s="30">
        <v>600</v>
      </c>
      <c r="D198" s="13" t="s">
        <v>260</v>
      </c>
      <c r="E198" s="71">
        <v>33113.1</v>
      </c>
      <c r="F198" s="59">
        <v>33113.1</v>
      </c>
    </row>
    <row r="199" spans="1:6" ht="26.25">
      <c r="A199" s="78"/>
      <c r="B199" s="31" t="s">
        <v>177</v>
      </c>
      <c r="C199" s="30"/>
      <c r="D199" s="10" t="s">
        <v>20</v>
      </c>
      <c r="E199" s="72">
        <f>E200</f>
        <v>1236.8</v>
      </c>
      <c r="F199" s="60">
        <f>F200</f>
        <v>1236.8</v>
      </c>
    </row>
    <row r="200" spans="1:6" ht="38.25">
      <c r="A200" s="78"/>
      <c r="B200" s="31"/>
      <c r="C200" s="30">
        <v>600</v>
      </c>
      <c r="D200" s="13" t="s">
        <v>260</v>
      </c>
      <c r="E200" s="71">
        <v>1236.8</v>
      </c>
      <c r="F200" s="59">
        <v>1236.8</v>
      </c>
    </row>
    <row r="201" spans="1:6" ht="26.25">
      <c r="A201" s="78"/>
      <c r="B201" s="31" t="s">
        <v>178</v>
      </c>
      <c r="C201" s="30"/>
      <c r="D201" s="10" t="s">
        <v>16</v>
      </c>
      <c r="E201" s="72">
        <f>E202</f>
        <v>1178.2</v>
      </c>
      <c r="F201" s="60">
        <f>F202</f>
        <v>1178.2</v>
      </c>
    </row>
    <row r="202" spans="1:6" ht="38.25">
      <c r="A202" s="78"/>
      <c r="B202" s="31"/>
      <c r="C202" s="30">
        <v>600</v>
      </c>
      <c r="D202" s="13" t="s">
        <v>260</v>
      </c>
      <c r="E202" s="71">
        <v>1178.2</v>
      </c>
      <c r="F202" s="59">
        <v>1178.2</v>
      </c>
    </row>
    <row r="203" spans="1:6" ht="64.5">
      <c r="A203" s="78"/>
      <c r="B203" s="31" t="s">
        <v>182</v>
      </c>
      <c r="C203" s="30"/>
      <c r="D203" s="10" t="s">
        <v>325</v>
      </c>
      <c r="E203" s="72">
        <f>E204</f>
        <v>18684.919999999998</v>
      </c>
      <c r="F203" s="60">
        <f>F204</f>
        <v>18684.919999999998</v>
      </c>
    </row>
    <row r="204" spans="1:6" ht="38.25">
      <c r="A204" s="78"/>
      <c r="B204" s="31"/>
      <c r="C204" s="30">
        <v>600</v>
      </c>
      <c r="D204" s="13" t="s">
        <v>260</v>
      </c>
      <c r="E204" s="71">
        <v>18684.919999999998</v>
      </c>
      <c r="F204" s="59">
        <v>18684.919999999998</v>
      </c>
    </row>
    <row r="205" spans="1:6" ht="25.5">
      <c r="A205" s="78"/>
      <c r="B205" s="31" t="s">
        <v>188</v>
      </c>
      <c r="C205" s="30"/>
      <c r="D205" s="13" t="s">
        <v>85</v>
      </c>
      <c r="E205" s="69">
        <f t="shared" ref="E205:F208" si="9">E206</f>
        <v>500</v>
      </c>
      <c r="F205" s="57">
        <f t="shared" si="9"/>
        <v>500</v>
      </c>
    </row>
    <row r="206" spans="1:6" ht="38.25">
      <c r="A206" s="78"/>
      <c r="B206" s="31" t="s">
        <v>193</v>
      </c>
      <c r="C206" s="30"/>
      <c r="D206" s="13" t="s">
        <v>87</v>
      </c>
      <c r="E206" s="69">
        <f t="shared" si="9"/>
        <v>500</v>
      </c>
      <c r="F206" s="57">
        <f t="shared" si="9"/>
        <v>500</v>
      </c>
    </row>
    <row r="207" spans="1:6" ht="38.25">
      <c r="A207" s="78"/>
      <c r="B207" s="31" t="s">
        <v>195</v>
      </c>
      <c r="C207" s="30"/>
      <c r="D207" s="13" t="s">
        <v>345</v>
      </c>
      <c r="E207" s="69">
        <f t="shared" si="9"/>
        <v>500</v>
      </c>
      <c r="F207" s="57">
        <f t="shared" si="9"/>
        <v>500</v>
      </c>
    </row>
    <row r="208" spans="1:6" ht="38.25">
      <c r="A208" s="78"/>
      <c r="B208" s="31" t="s">
        <v>400</v>
      </c>
      <c r="C208" s="30"/>
      <c r="D208" s="13" t="s">
        <v>401</v>
      </c>
      <c r="E208" s="71">
        <f t="shared" si="9"/>
        <v>500</v>
      </c>
      <c r="F208" s="59">
        <f t="shared" si="9"/>
        <v>500</v>
      </c>
    </row>
    <row r="209" spans="1:6" ht="38.25">
      <c r="A209" s="78"/>
      <c r="B209" s="31"/>
      <c r="C209" s="30">
        <v>600</v>
      </c>
      <c r="D209" s="13" t="s">
        <v>260</v>
      </c>
      <c r="E209" s="71">
        <v>500</v>
      </c>
      <c r="F209" s="59">
        <v>500</v>
      </c>
    </row>
    <row r="210" spans="1:6">
      <c r="A210" s="78" t="s">
        <v>438</v>
      </c>
      <c r="B210" s="31"/>
      <c r="C210" s="30"/>
      <c r="D210" s="13" t="s">
        <v>417</v>
      </c>
      <c r="E210" s="71">
        <f t="shared" ref="E210:F214" si="10">E211</f>
        <v>31547.327000000001</v>
      </c>
      <c r="F210" s="59">
        <f t="shared" si="10"/>
        <v>31547.327000000001</v>
      </c>
    </row>
    <row r="211" spans="1:6" ht="25.5">
      <c r="A211" s="78"/>
      <c r="B211" s="31" t="s">
        <v>165</v>
      </c>
      <c r="C211" s="30"/>
      <c r="D211" s="13" t="s">
        <v>81</v>
      </c>
      <c r="E211" s="71">
        <f t="shared" si="10"/>
        <v>31547.327000000001</v>
      </c>
      <c r="F211" s="59">
        <f t="shared" si="10"/>
        <v>31547.327000000001</v>
      </c>
    </row>
    <row r="212" spans="1:6" ht="25.5">
      <c r="A212" s="78"/>
      <c r="B212" s="31" t="s">
        <v>183</v>
      </c>
      <c r="C212" s="30"/>
      <c r="D212" s="13" t="s">
        <v>84</v>
      </c>
      <c r="E212" s="71">
        <f t="shared" si="10"/>
        <v>31547.327000000001</v>
      </c>
      <c r="F212" s="59">
        <f t="shared" si="10"/>
        <v>31547.327000000001</v>
      </c>
    </row>
    <row r="213" spans="1:6" ht="25.5">
      <c r="A213" s="78"/>
      <c r="B213" s="31" t="s">
        <v>185</v>
      </c>
      <c r="C213" s="30"/>
      <c r="D213" s="13" t="s">
        <v>184</v>
      </c>
      <c r="E213" s="71">
        <f t="shared" si="10"/>
        <v>31547.327000000001</v>
      </c>
      <c r="F213" s="59">
        <f t="shared" si="10"/>
        <v>31547.327000000001</v>
      </c>
    </row>
    <row r="214" spans="1:6" ht="51">
      <c r="A214" s="78"/>
      <c r="B214" s="31" t="s">
        <v>271</v>
      </c>
      <c r="C214" s="30"/>
      <c r="D214" s="13" t="s">
        <v>326</v>
      </c>
      <c r="E214" s="71">
        <f t="shared" si="10"/>
        <v>31547.327000000001</v>
      </c>
      <c r="F214" s="59">
        <f t="shared" si="10"/>
        <v>31547.327000000001</v>
      </c>
    </row>
    <row r="215" spans="1:6" ht="38.25">
      <c r="A215" s="78"/>
      <c r="B215" s="31"/>
      <c r="C215" s="30">
        <v>600</v>
      </c>
      <c r="D215" s="13" t="s">
        <v>260</v>
      </c>
      <c r="E215" s="71">
        <v>31547.327000000001</v>
      </c>
      <c r="F215" s="59">
        <v>31547.327000000001</v>
      </c>
    </row>
    <row r="216" spans="1:6">
      <c r="A216" s="78" t="s">
        <v>439</v>
      </c>
      <c r="B216" s="31"/>
      <c r="C216" s="29"/>
      <c r="D216" s="10" t="s">
        <v>327</v>
      </c>
      <c r="E216" s="69">
        <f t="shared" ref="E216:F218" si="11">E217</f>
        <v>3272.8</v>
      </c>
      <c r="F216" s="57">
        <f t="shared" si="11"/>
        <v>3272.8</v>
      </c>
    </row>
    <row r="217" spans="1:6" ht="25.5">
      <c r="A217" s="78"/>
      <c r="B217" s="31" t="s">
        <v>188</v>
      </c>
      <c r="C217" s="30"/>
      <c r="D217" s="13" t="s">
        <v>85</v>
      </c>
      <c r="E217" s="69">
        <f t="shared" si="11"/>
        <v>3272.8</v>
      </c>
      <c r="F217" s="57">
        <f t="shared" si="11"/>
        <v>3272.8</v>
      </c>
    </row>
    <row r="218" spans="1:6" ht="25.5">
      <c r="A218" s="78"/>
      <c r="B218" s="31" t="s">
        <v>189</v>
      </c>
      <c r="C218" s="30"/>
      <c r="D218" s="13" t="s">
        <v>86</v>
      </c>
      <c r="E218" s="69">
        <f t="shared" si="11"/>
        <v>3272.8</v>
      </c>
      <c r="F218" s="57">
        <f t="shared" si="11"/>
        <v>3272.8</v>
      </c>
    </row>
    <row r="219" spans="1:6" ht="25.5">
      <c r="A219" s="78"/>
      <c r="B219" s="31" t="s">
        <v>191</v>
      </c>
      <c r="C219" s="30"/>
      <c r="D219" s="13" t="s">
        <v>190</v>
      </c>
      <c r="E219" s="69">
        <f>E220+E223</f>
        <v>3272.8</v>
      </c>
      <c r="F219" s="57">
        <f>F220+F223</f>
        <v>3272.8</v>
      </c>
    </row>
    <row r="220" spans="1:6" ht="25.5">
      <c r="A220" s="78"/>
      <c r="B220" s="31" t="s">
        <v>192</v>
      </c>
      <c r="C220" s="30"/>
      <c r="D220" s="13" t="s">
        <v>25</v>
      </c>
      <c r="E220" s="71">
        <f>SUM(E221:E222)</f>
        <v>1622.8</v>
      </c>
      <c r="F220" s="59">
        <f>SUM(F221:F222)</f>
        <v>1622.8</v>
      </c>
    </row>
    <row r="221" spans="1:6" ht="25.5">
      <c r="A221" s="78"/>
      <c r="B221" s="31"/>
      <c r="C221" s="30">
        <v>300</v>
      </c>
      <c r="D221" s="10" t="s">
        <v>262</v>
      </c>
      <c r="E221" s="71">
        <v>300</v>
      </c>
      <c r="F221" s="59">
        <v>300</v>
      </c>
    </row>
    <row r="222" spans="1:6" ht="38.25">
      <c r="A222" s="78"/>
      <c r="B222" s="31"/>
      <c r="C222" s="30">
        <v>600</v>
      </c>
      <c r="D222" s="13" t="s">
        <v>260</v>
      </c>
      <c r="E222" s="71">
        <v>1322.8</v>
      </c>
      <c r="F222" s="59">
        <v>1322.8</v>
      </c>
    </row>
    <row r="223" spans="1:6" ht="38.25">
      <c r="A223" s="78"/>
      <c r="B223" s="31" t="s">
        <v>272</v>
      </c>
      <c r="C223" s="30"/>
      <c r="D223" s="13" t="s">
        <v>26</v>
      </c>
      <c r="E223" s="71">
        <f>SUM(E224:E225)</f>
        <v>1650</v>
      </c>
      <c r="F223" s="59">
        <f>SUM(F224:F225)</f>
        <v>1650</v>
      </c>
    </row>
    <row r="224" spans="1:6" ht="25.5">
      <c r="A224" s="78"/>
      <c r="B224" s="31"/>
      <c r="C224" s="30">
        <v>200</v>
      </c>
      <c r="D224" s="10" t="s">
        <v>354</v>
      </c>
      <c r="E224" s="71">
        <v>650</v>
      </c>
      <c r="F224" s="59">
        <v>650</v>
      </c>
    </row>
    <row r="225" spans="1:6" ht="38.25">
      <c r="A225" s="78"/>
      <c r="B225" s="31"/>
      <c r="C225" s="30">
        <v>600</v>
      </c>
      <c r="D225" s="13" t="s">
        <v>260</v>
      </c>
      <c r="E225" s="69">
        <v>1000</v>
      </c>
      <c r="F225" s="57">
        <v>1000</v>
      </c>
    </row>
    <row r="226" spans="1:6">
      <c r="A226" s="78" t="s">
        <v>440</v>
      </c>
      <c r="B226" s="31"/>
      <c r="C226" s="29"/>
      <c r="D226" s="10" t="s">
        <v>328</v>
      </c>
      <c r="E226" s="69">
        <f>E227+E232</f>
        <v>273.14999999999998</v>
      </c>
      <c r="F226" s="57">
        <f>F227+F232</f>
        <v>273.14999999999998</v>
      </c>
    </row>
    <row r="227" spans="1:6" ht="38.25">
      <c r="A227" s="78"/>
      <c r="B227" s="31" t="s">
        <v>161</v>
      </c>
      <c r="C227" s="30"/>
      <c r="D227" s="13" t="s">
        <v>79</v>
      </c>
      <c r="E227" s="69">
        <f t="shared" ref="E227:F230" si="12">E228</f>
        <v>40</v>
      </c>
      <c r="F227" s="57">
        <f t="shared" si="12"/>
        <v>40</v>
      </c>
    </row>
    <row r="228" spans="1:6" ht="38.25">
      <c r="A228" s="78"/>
      <c r="B228" s="31" t="s">
        <v>162</v>
      </c>
      <c r="C228" s="30"/>
      <c r="D228" s="13" t="s">
        <v>80</v>
      </c>
      <c r="E228" s="71">
        <f t="shared" si="12"/>
        <v>40</v>
      </c>
      <c r="F228" s="59">
        <f t="shared" si="12"/>
        <v>40</v>
      </c>
    </row>
    <row r="229" spans="1:6" ht="38.25">
      <c r="A229" s="78"/>
      <c r="B229" s="31" t="s">
        <v>164</v>
      </c>
      <c r="C229" s="30"/>
      <c r="D229" s="13" t="s">
        <v>163</v>
      </c>
      <c r="E229" s="71">
        <f t="shared" si="12"/>
        <v>40</v>
      </c>
      <c r="F229" s="59">
        <f t="shared" si="12"/>
        <v>40</v>
      </c>
    </row>
    <row r="230" spans="1:6" ht="38.25">
      <c r="A230" s="78"/>
      <c r="B230" s="31" t="s">
        <v>266</v>
      </c>
      <c r="C230" s="30"/>
      <c r="D230" s="13" t="s">
        <v>14</v>
      </c>
      <c r="E230" s="71">
        <f t="shared" si="12"/>
        <v>40</v>
      </c>
      <c r="F230" s="59">
        <f t="shared" si="12"/>
        <v>40</v>
      </c>
    </row>
    <row r="231" spans="1:6" ht="25.5">
      <c r="A231" s="78"/>
      <c r="B231" s="31"/>
      <c r="C231" s="30">
        <v>200</v>
      </c>
      <c r="D231" s="10" t="s">
        <v>354</v>
      </c>
      <c r="E231" s="71">
        <v>40</v>
      </c>
      <c r="F231" s="59">
        <v>40</v>
      </c>
    </row>
    <row r="232" spans="1:6" ht="25.5">
      <c r="A232" s="78"/>
      <c r="B232" s="31" t="s">
        <v>199</v>
      </c>
      <c r="C232" s="30"/>
      <c r="D232" s="10" t="s">
        <v>88</v>
      </c>
      <c r="E232" s="71">
        <f>E233</f>
        <v>233.15</v>
      </c>
      <c r="F232" s="59">
        <f>F233</f>
        <v>233.15</v>
      </c>
    </row>
    <row r="233" spans="1:6" ht="25.5">
      <c r="A233" s="78"/>
      <c r="B233" s="31" t="s">
        <v>200</v>
      </c>
      <c r="C233" s="30"/>
      <c r="D233" s="13" t="s">
        <v>89</v>
      </c>
      <c r="E233" s="71">
        <f>E234</f>
        <v>233.15</v>
      </c>
      <c r="F233" s="59">
        <f>F234</f>
        <v>233.15</v>
      </c>
    </row>
    <row r="234" spans="1:6" ht="25.5">
      <c r="A234" s="78"/>
      <c r="B234" s="31" t="s">
        <v>202</v>
      </c>
      <c r="C234" s="30"/>
      <c r="D234" s="13" t="s">
        <v>201</v>
      </c>
      <c r="E234" s="71">
        <f>E235+E237</f>
        <v>233.15</v>
      </c>
      <c r="F234" s="59">
        <f>F235+F237</f>
        <v>233.15</v>
      </c>
    </row>
    <row r="235" spans="1:6">
      <c r="A235" s="78"/>
      <c r="B235" s="31" t="s">
        <v>269</v>
      </c>
      <c r="C235" s="30"/>
      <c r="D235" s="10" t="s">
        <v>32</v>
      </c>
      <c r="E235" s="71">
        <f>E236</f>
        <v>136.05000000000001</v>
      </c>
      <c r="F235" s="59">
        <f>F236</f>
        <v>136.05000000000001</v>
      </c>
    </row>
    <row r="236" spans="1:6" ht="25.5">
      <c r="A236" s="78"/>
      <c r="B236" s="31"/>
      <c r="C236" s="30">
        <v>200</v>
      </c>
      <c r="D236" s="10" t="s">
        <v>354</v>
      </c>
      <c r="E236" s="71">
        <v>136.05000000000001</v>
      </c>
      <c r="F236" s="59">
        <v>136.05000000000001</v>
      </c>
    </row>
    <row r="237" spans="1:6">
      <c r="A237" s="78"/>
      <c r="B237" s="31" t="s">
        <v>273</v>
      </c>
      <c r="C237" s="30"/>
      <c r="D237" s="10" t="s">
        <v>33</v>
      </c>
      <c r="E237" s="71">
        <f>E238+E239</f>
        <v>97.1</v>
      </c>
      <c r="F237" s="59">
        <f>F238+F239</f>
        <v>97.1</v>
      </c>
    </row>
    <row r="238" spans="1:6" ht="25.5">
      <c r="A238" s="78"/>
      <c r="B238" s="31"/>
      <c r="C238" s="30">
        <v>200</v>
      </c>
      <c r="D238" s="10" t="s">
        <v>354</v>
      </c>
      <c r="E238" s="71">
        <v>58.1</v>
      </c>
      <c r="F238" s="59">
        <v>58.1</v>
      </c>
    </row>
    <row r="239" spans="1:6" ht="38.25">
      <c r="A239" s="78"/>
      <c r="B239" s="31"/>
      <c r="C239" s="30">
        <v>600</v>
      </c>
      <c r="D239" s="13" t="s">
        <v>260</v>
      </c>
      <c r="E239" s="71">
        <v>39</v>
      </c>
      <c r="F239" s="59">
        <v>39</v>
      </c>
    </row>
    <row r="240" spans="1:6">
      <c r="A240" s="78" t="s">
        <v>441</v>
      </c>
      <c r="B240" s="31"/>
      <c r="C240" s="29"/>
      <c r="D240" s="10" t="s">
        <v>329</v>
      </c>
      <c r="E240" s="69">
        <f>E241</f>
        <v>12843.591999999999</v>
      </c>
      <c r="F240" s="57">
        <f>F241</f>
        <v>12843.591999999999</v>
      </c>
    </row>
    <row r="241" spans="1:6">
      <c r="A241" s="78" t="s">
        <v>442</v>
      </c>
      <c r="B241" s="31"/>
      <c r="C241" s="29"/>
      <c r="D241" s="10" t="s">
        <v>330</v>
      </c>
      <c r="E241" s="69">
        <f>E242+E255</f>
        <v>12843.591999999999</v>
      </c>
      <c r="F241" s="57">
        <f>F242+F255</f>
        <v>12843.591999999999</v>
      </c>
    </row>
    <row r="242" spans="1:6" ht="25.5">
      <c r="A242" s="78"/>
      <c r="B242" s="31" t="s">
        <v>121</v>
      </c>
      <c r="C242" s="30"/>
      <c r="D242" s="13" t="s">
        <v>68</v>
      </c>
      <c r="E242" s="69">
        <f>E243+E247+E251</f>
        <v>135</v>
      </c>
      <c r="F242" s="57">
        <f>F243+F247+F251</f>
        <v>135</v>
      </c>
    </row>
    <row r="243" spans="1:6" ht="25.5">
      <c r="A243" s="78"/>
      <c r="B243" s="31" t="s">
        <v>128</v>
      </c>
      <c r="C243" s="30"/>
      <c r="D243" s="10" t="s">
        <v>71</v>
      </c>
      <c r="E243" s="69">
        <f>E244</f>
        <v>40</v>
      </c>
      <c r="F243" s="57">
        <f>F244</f>
        <v>40</v>
      </c>
    </row>
    <row r="244" spans="1:6" ht="25.5">
      <c r="A244" s="78"/>
      <c r="B244" s="31" t="s">
        <v>130</v>
      </c>
      <c r="C244" s="30"/>
      <c r="D244" s="10" t="s">
        <v>129</v>
      </c>
      <c r="E244" s="69">
        <f>E245</f>
        <v>40</v>
      </c>
      <c r="F244" s="57">
        <f>F245</f>
        <v>40</v>
      </c>
    </row>
    <row r="245" spans="1:6" ht="25.5">
      <c r="A245" s="78"/>
      <c r="B245" s="31" t="s">
        <v>142</v>
      </c>
      <c r="C245" s="30"/>
      <c r="D245" s="10" t="s">
        <v>331</v>
      </c>
      <c r="E245" s="69">
        <f>SUM(E246:E246)</f>
        <v>40</v>
      </c>
      <c r="F245" s="57">
        <f>SUM(F246:F246)</f>
        <v>40</v>
      </c>
    </row>
    <row r="246" spans="1:6" ht="25.5">
      <c r="A246" s="78"/>
      <c r="B246" s="31"/>
      <c r="C246" s="30">
        <v>200</v>
      </c>
      <c r="D246" s="10" t="s">
        <v>354</v>
      </c>
      <c r="E246" s="69">
        <v>40</v>
      </c>
      <c r="F246" s="57">
        <v>40</v>
      </c>
    </row>
    <row r="247" spans="1:6" ht="51">
      <c r="A247" s="78"/>
      <c r="B247" s="31" t="s">
        <v>131</v>
      </c>
      <c r="C247" s="30"/>
      <c r="D247" s="13" t="s">
        <v>72</v>
      </c>
      <c r="E247" s="69">
        <f t="shared" ref="E247:F249" si="13">E248</f>
        <v>30</v>
      </c>
      <c r="F247" s="57">
        <f t="shared" si="13"/>
        <v>30</v>
      </c>
    </row>
    <row r="248" spans="1:6" ht="51">
      <c r="A248" s="78"/>
      <c r="B248" s="31" t="s">
        <v>133</v>
      </c>
      <c r="C248" s="30"/>
      <c r="D248" s="13" t="s">
        <v>132</v>
      </c>
      <c r="E248" s="69">
        <f t="shared" si="13"/>
        <v>30</v>
      </c>
      <c r="F248" s="57">
        <f t="shared" si="13"/>
        <v>30</v>
      </c>
    </row>
    <row r="249" spans="1:6" ht="76.5">
      <c r="A249" s="78"/>
      <c r="B249" s="31" t="s">
        <v>143</v>
      </c>
      <c r="C249" s="30"/>
      <c r="D249" s="13" t="s">
        <v>6</v>
      </c>
      <c r="E249" s="69">
        <f t="shared" si="13"/>
        <v>30</v>
      </c>
      <c r="F249" s="57">
        <f t="shared" si="13"/>
        <v>30</v>
      </c>
    </row>
    <row r="250" spans="1:6" ht="25.5">
      <c r="A250" s="78"/>
      <c r="B250" s="31"/>
      <c r="C250" s="30">
        <v>200</v>
      </c>
      <c r="D250" s="10" t="s">
        <v>354</v>
      </c>
      <c r="E250" s="69">
        <v>30</v>
      </c>
      <c r="F250" s="57">
        <v>30</v>
      </c>
    </row>
    <row r="251" spans="1:6" ht="25.5">
      <c r="A251" s="78"/>
      <c r="B251" s="31" t="s">
        <v>134</v>
      </c>
      <c r="C251" s="30"/>
      <c r="D251" s="13" t="s">
        <v>73</v>
      </c>
      <c r="E251" s="71">
        <f t="shared" ref="E251:F253" si="14">E252</f>
        <v>65</v>
      </c>
      <c r="F251" s="59">
        <f t="shared" si="14"/>
        <v>65</v>
      </c>
    </row>
    <row r="252" spans="1:6" ht="25.5">
      <c r="A252" s="78"/>
      <c r="B252" s="31" t="s">
        <v>136</v>
      </c>
      <c r="C252" s="30"/>
      <c r="D252" s="13" t="s">
        <v>135</v>
      </c>
      <c r="E252" s="71">
        <f t="shared" si="14"/>
        <v>65</v>
      </c>
      <c r="F252" s="59">
        <f t="shared" si="14"/>
        <v>65</v>
      </c>
    </row>
    <row r="253" spans="1:6" ht="63.75">
      <c r="A253" s="78"/>
      <c r="B253" s="31" t="s">
        <v>144</v>
      </c>
      <c r="C253" s="30"/>
      <c r="D253" s="13" t="s">
        <v>7</v>
      </c>
      <c r="E253" s="71">
        <f t="shared" si="14"/>
        <v>65</v>
      </c>
      <c r="F253" s="59">
        <f t="shared" si="14"/>
        <v>65</v>
      </c>
    </row>
    <row r="254" spans="1:6" ht="38.25">
      <c r="A254" s="78"/>
      <c r="B254" s="31"/>
      <c r="C254" s="30">
        <v>600</v>
      </c>
      <c r="D254" s="13" t="s">
        <v>260</v>
      </c>
      <c r="E254" s="71">
        <v>65</v>
      </c>
      <c r="F254" s="59">
        <v>65</v>
      </c>
    </row>
    <row r="255" spans="1:6" ht="25.5">
      <c r="A255" s="78"/>
      <c r="B255" s="31" t="s">
        <v>206</v>
      </c>
      <c r="C255" s="30"/>
      <c r="D255" s="13" t="s">
        <v>91</v>
      </c>
      <c r="E255" s="71">
        <f>E256+E260</f>
        <v>12708.591999999999</v>
      </c>
      <c r="F255" s="59">
        <f>F256+F260</f>
        <v>12708.591999999999</v>
      </c>
    </row>
    <row r="256" spans="1:6" ht="25.5">
      <c r="A256" s="78"/>
      <c r="B256" s="31" t="s">
        <v>207</v>
      </c>
      <c r="C256" s="30"/>
      <c r="D256" s="13" t="s">
        <v>92</v>
      </c>
      <c r="E256" s="71">
        <f t="shared" ref="E256:F258" si="15">E257</f>
        <v>4244.33</v>
      </c>
      <c r="F256" s="59">
        <f t="shared" si="15"/>
        <v>4244.33</v>
      </c>
    </row>
    <row r="257" spans="1:6" ht="25.5">
      <c r="A257" s="78"/>
      <c r="B257" s="31" t="s">
        <v>210</v>
      </c>
      <c r="C257" s="30"/>
      <c r="D257" s="13" t="s">
        <v>209</v>
      </c>
      <c r="E257" s="71">
        <f t="shared" si="15"/>
        <v>4244.33</v>
      </c>
      <c r="F257" s="59">
        <f t="shared" si="15"/>
        <v>4244.33</v>
      </c>
    </row>
    <row r="258" spans="1:6">
      <c r="A258" s="78"/>
      <c r="B258" s="31" t="s">
        <v>275</v>
      </c>
      <c r="C258" s="30"/>
      <c r="D258" s="13" t="s">
        <v>35</v>
      </c>
      <c r="E258" s="71">
        <f t="shared" si="15"/>
        <v>4244.33</v>
      </c>
      <c r="F258" s="59">
        <f t="shared" si="15"/>
        <v>4244.33</v>
      </c>
    </row>
    <row r="259" spans="1:6" ht="38.25">
      <c r="A259" s="78"/>
      <c r="B259" s="31"/>
      <c r="C259" s="30">
        <v>600</v>
      </c>
      <c r="D259" s="13" t="s">
        <v>260</v>
      </c>
      <c r="E259" s="71">
        <v>4244.33</v>
      </c>
      <c r="F259" s="59">
        <v>4244.33</v>
      </c>
    </row>
    <row r="260" spans="1:6" ht="25.5">
      <c r="A260" s="78"/>
      <c r="B260" s="31" t="s">
        <v>211</v>
      </c>
      <c r="C260" s="30"/>
      <c r="D260" s="13" t="s">
        <v>93</v>
      </c>
      <c r="E260" s="71">
        <f>E262+E265</f>
        <v>8464.2619999999988</v>
      </c>
      <c r="F260" s="59">
        <f>F262+F265</f>
        <v>8464.2619999999988</v>
      </c>
    </row>
    <row r="261" spans="1:6" ht="38.25">
      <c r="A261" s="78"/>
      <c r="B261" s="31" t="s">
        <v>213</v>
      </c>
      <c r="C261" s="30"/>
      <c r="D261" s="13" t="s">
        <v>212</v>
      </c>
      <c r="E261" s="71">
        <f>E262+E265</f>
        <v>8464.2619999999988</v>
      </c>
      <c r="F261" s="59">
        <f>F262+F265</f>
        <v>8464.2619999999988</v>
      </c>
    </row>
    <row r="262" spans="1:6">
      <c r="A262" s="78"/>
      <c r="B262" s="31" t="s">
        <v>270</v>
      </c>
      <c r="C262" s="30"/>
      <c r="D262" s="13" t="s">
        <v>332</v>
      </c>
      <c r="E262" s="71">
        <f>SUM(E263:E264)</f>
        <v>801.5</v>
      </c>
      <c r="F262" s="59">
        <f>SUM(F263:F264)</f>
        <v>801.5</v>
      </c>
    </row>
    <row r="263" spans="1:6" ht="25.5">
      <c r="A263" s="78"/>
      <c r="B263" s="31"/>
      <c r="C263" s="30">
        <v>200</v>
      </c>
      <c r="D263" s="10" t="s">
        <v>354</v>
      </c>
      <c r="E263" s="71">
        <v>5</v>
      </c>
      <c r="F263" s="59">
        <v>5</v>
      </c>
    </row>
    <row r="264" spans="1:6" ht="38.25">
      <c r="A264" s="78"/>
      <c r="B264" s="31"/>
      <c r="C264" s="30">
        <v>600</v>
      </c>
      <c r="D264" s="13" t="s">
        <v>260</v>
      </c>
      <c r="E264" s="71">
        <v>796.5</v>
      </c>
      <c r="F264" s="59">
        <v>796.5</v>
      </c>
    </row>
    <row r="265" spans="1:6">
      <c r="A265" s="78"/>
      <c r="B265" s="31" t="s">
        <v>276</v>
      </c>
      <c r="C265" s="30"/>
      <c r="D265" s="13" t="s">
        <v>37</v>
      </c>
      <c r="E265" s="71">
        <f>E266</f>
        <v>7662.7619999999997</v>
      </c>
      <c r="F265" s="59">
        <f>F266</f>
        <v>7662.7619999999997</v>
      </c>
    </row>
    <row r="266" spans="1:6" ht="38.25">
      <c r="A266" s="78"/>
      <c r="B266" s="31"/>
      <c r="C266" s="30">
        <v>600</v>
      </c>
      <c r="D266" s="13" t="s">
        <v>260</v>
      </c>
      <c r="E266" s="71">
        <v>7662.7619999999997</v>
      </c>
      <c r="F266" s="59">
        <v>7662.7619999999997</v>
      </c>
    </row>
    <row r="267" spans="1:6">
      <c r="A267" s="78" t="s">
        <v>443</v>
      </c>
      <c r="B267" s="31"/>
      <c r="C267" s="31"/>
      <c r="D267" s="10" t="s">
        <v>333</v>
      </c>
      <c r="E267" s="69">
        <f>E268+E272+E323</f>
        <v>8922.4969999999994</v>
      </c>
      <c r="F267" s="57">
        <f>F268+F272+F323</f>
        <v>8922.4969999999994</v>
      </c>
    </row>
    <row r="268" spans="1:6">
      <c r="A268" s="78" t="s">
        <v>444</v>
      </c>
      <c r="B268" s="31"/>
      <c r="C268" s="31"/>
      <c r="D268" s="10" t="s">
        <v>334</v>
      </c>
      <c r="E268" s="69">
        <f t="shared" ref="E268:F270" si="16">E269</f>
        <v>262.83499999999998</v>
      </c>
      <c r="F268" s="57">
        <f t="shared" si="16"/>
        <v>262.83499999999998</v>
      </c>
    </row>
    <row r="269" spans="1:6">
      <c r="A269" s="78"/>
      <c r="B269" s="31" t="s">
        <v>240</v>
      </c>
      <c r="C269" s="31"/>
      <c r="D269" s="10" t="s">
        <v>105</v>
      </c>
      <c r="E269" s="69">
        <f t="shared" si="16"/>
        <v>262.83499999999998</v>
      </c>
      <c r="F269" s="57">
        <f t="shared" si="16"/>
        <v>262.83499999999998</v>
      </c>
    </row>
    <row r="270" spans="1:6" ht="38.25">
      <c r="A270" s="78"/>
      <c r="B270" s="31" t="s">
        <v>250</v>
      </c>
      <c r="C270" s="31"/>
      <c r="D270" s="10" t="s">
        <v>58</v>
      </c>
      <c r="E270" s="69">
        <f t="shared" si="16"/>
        <v>262.83499999999998</v>
      </c>
      <c r="F270" s="57">
        <f t="shared" si="16"/>
        <v>262.83499999999998</v>
      </c>
    </row>
    <row r="271" spans="1:6" ht="25.5">
      <c r="A271" s="78"/>
      <c r="B271" s="31"/>
      <c r="C271" s="31" t="s">
        <v>335</v>
      </c>
      <c r="D271" s="10" t="s">
        <v>262</v>
      </c>
      <c r="E271" s="69">
        <v>262.83499999999998</v>
      </c>
      <c r="F271" s="57">
        <v>262.83499999999998</v>
      </c>
    </row>
    <row r="272" spans="1:6">
      <c r="A272" s="78" t="s">
        <v>445</v>
      </c>
      <c r="B272" s="31"/>
      <c r="C272" s="29"/>
      <c r="D272" s="10" t="s">
        <v>336</v>
      </c>
      <c r="E272" s="69">
        <f>E273+E300+E312</f>
        <v>7059.6620000000003</v>
      </c>
      <c r="F272" s="57">
        <f>F273+F300+F312</f>
        <v>7059.6620000000003</v>
      </c>
    </row>
    <row r="273" spans="1:6" ht="25.5">
      <c r="A273" s="78"/>
      <c r="B273" s="31" t="s">
        <v>165</v>
      </c>
      <c r="C273" s="30"/>
      <c r="D273" s="13" t="s">
        <v>81</v>
      </c>
      <c r="E273" s="71">
        <f>E274+E281+E292</f>
        <v>4718.732</v>
      </c>
      <c r="F273" s="59">
        <f>F274+F281+F292</f>
        <v>4718.732</v>
      </c>
    </row>
    <row r="274" spans="1:6" ht="25.5">
      <c r="A274" s="78"/>
      <c r="B274" s="31" t="s">
        <v>166</v>
      </c>
      <c r="C274" s="30"/>
      <c r="D274" s="13" t="s">
        <v>82</v>
      </c>
      <c r="E274" s="71">
        <f>E275</f>
        <v>1715.462</v>
      </c>
      <c r="F274" s="59">
        <f>F275</f>
        <v>1715.462</v>
      </c>
    </row>
    <row r="275" spans="1:6" ht="25.5">
      <c r="A275" s="78"/>
      <c r="B275" s="31" t="s">
        <v>168</v>
      </c>
      <c r="C275" s="30"/>
      <c r="D275" s="13" t="s">
        <v>167</v>
      </c>
      <c r="E275" s="71">
        <f>E276+E278</f>
        <v>1715.462</v>
      </c>
      <c r="F275" s="59">
        <f>F276+F278</f>
        <v>1715.462</v>
      </c>
    </row>
    <row r="276" spans="1:6" ht="38.25">
      <c r="A276" s="78"/>
      <c r="B276" s="31" t="s">
        <v>169</v>
      </c>
      <c r="C276" s="30"/>
      <c r="D276" s="13" t="s">
        <v>15</v>
      </c>
      <c r="E276" s="71">
        <f>E277</f>
        <v>41.561999999999998</v>
      </c>
      <c r="F276" s="59">
        <f>F277</f>
        <v>41.561999999999998</v>
      </c>
    </row>
    <row r="277" spans="1:6" ht="25.5">
      <c r="A277" s="78"/>
      <c r="B277" s="31"/>
      <c r="C277" s="30">
        <v>300</v>
      </c>
      <c r="D277" s="13" t="s">
        <v>262</v>
      </c>
      <c r="E277" s="71">
        <v>41.561999999999998</v>
      </c>
      <c r="F277" s="59">
        <v>41.561999999999998</v>
      </c>
    </row>
    <row r="278" spans="1:6" ht="76.5">
      <c r="A278" s="78"/>
      <c r="B278" s="31" t="s">
        <v>171</v>
      </c>
      <c r="C278" s="30"/>
      <c r="D278" s="13" t="s">
        <v>337</v>
      </c>
      <c r="E278" s="71">
        <f>SUM(E279:E280)</f>
        <v>1673.9</v>
      </c>
      <c r="F278" s="59">
        <f>SUM(F279:F280)</f>
        <v>1673.9</v>
      </c>
    </row>
    <row r="279" spans="1:6" ht="25.5">
      <c r="A279" s="78"/>
      <c r="B279" s="31"/>
      <c r="C279" s="30">
        <v>300</v>
      </c>
      <c r="D279" s="13" t="s">
        <v>262</v>
      </c>
      <c r="E279" s="71">
        <v>400</v>
      </c>
      <c r="F279" s="59">
        <v>400</v>
      </c>
    </row>
    <row r="280" spans="1:6" ht="38.25">
      <c r="A280" s="78"/>
      <c r="B280" s="31"/>
      <c r="C280" s="30">
        <v>600</v>
      </c>
      <c r="D280" s="13" t="s">
        <v>260</v>
      </c>
      <c r="E280" s="71">
        <v>1273.9000000000001</v>
      </c>
      <c r="F280" s="59">
        <v>1273.9000000000001</v>
      </c>
    </row>
    <row r="281" spans="1:6" ht="25.5">
      <c r="A281" s="78"/>
      <c r="B281" s="31" t="s">
        <v>173</v>
      </c>
      <c r="C281" s="30"/>
      <c r="D281" s="10" t="s">
        <v>83</v>
      </c>
      <c r="E281" s="71">
        <f>E282</f>
        <v>2083</v>
      </c>
      <c r="F281" s="59">
        <f>F282</f>
        <v>2083</v>
      </c>
    </row>
    <row r="282" spans="1:6" ht="25.5">
      <c r="A282" s="78"/>
      <c r="B282" s="31" t="s">
        <v>175</v>
      </c>
      <c r="C282" s="30"/>
      <c r="D282" s="10" t="s">
        <v>174</v>
      </c>
      <c r="E282" s="71">
        <f>E283+E287+E290+E285</f>
        <v>2083</v>
      </c>
      <c r="F282" s="59">
        <f>F283+F287+F290+F285</f>
        <v>2083</v>
      </c>
    </row>
    <row r="283" spans="1:6" ht="64.5">
      <c r="A283" s="78"/>
      <c r="B283" s="31" t="s">
        <v>179</v>
      </c>
      <c r="C283" s="30"/>
      <c r="D283" s="10" t="s">
        <v>21</v>
      </c>
      <c r="E283" s="72">
        <f>E284</f>
        <v>120</v>
      </c>
      <c r="F283" s="60">
        <f>F284</f>
        <v>120</v>
      </c>
    </row>
    <row r="284" spans="1:6" ht="25.5">
      <c r="A284" s="78"/>
      <c r="B284" s="31"/>
      <c r="C284" s="30">
        <v>300</v>
      </c>
      <c r="D284" s="13" t="s">
        <v>262</v>
      </c>
      <c r="E284" s="69">
        <v>120</v>
      </c>
      <c r="F284" s="57">
        <v>120</v>
      </c>
    </row>
    <row r="285" spans="1:6" ht="25.5">
      <c r="A285" s="78"/>
      <c r="B285" s="31" t="s">
        <v>178</v>
      </c>
      <c r="C285" s="30"/>
      <c r="D285" s="13" t="s">
        <v>16</v>
      </c>
      <c r="E285" s="69">
        <f>E286</f>
        <v>100</v>
      </c>
      <c r="F285" s="57">
        <f>F286</f>
        <v>100</v>
      </c>
    </row>
    <row r="286" spans="1:6" ht="38.25">
      <c r="A286" s="78"/>
      <c r="B286" s="31"/>
      <c r="C286" s="30">
        <v>600</v>
      </c>
      <c r="D286" s="13" t="s">
        <v>260</v>
      </c>
      <c r="E286" s="69">
        <v>100</v>
      </c>
      <c r="F286" s="57">
        <v>100</v>
      </c>
    </row>
    <row r="287" spans="1:6" ht="77.25">
      <c r="A287" s="78"/>
      <c r="B287" s="31" t="s">
        <v>180</v>
      </c>
      <c r="C287" s="30"/>
      <c r="D287" s="10" t="s">
        <v>337</v>
      </c>
      <c r="E287" s="72">
        <f>SUM(E288:E289)</f>
        <v>1811.9</v>
      </c>
      <c r="F287" s="60">
        <f>SUM(F288:F289)</f>
        <v>1811.9</v>
      </c>
    </row>
    <row r="288" spans="1:6" ht="25.5">
      <c r="A288" s="78"/>
      <c r="B288" s="31"/>
      <c r="C288" s="30">
        <v>300</v>
      </c>
      <c r="D288" s="13" t="s">
        <v>262</v>
      </c>
      <c r="E288" s="71">
        <v>400</v>
      </c>
      <c r="F288" s="59">
        <v>400</v>
      </c>
    </row>
    <row r="289" spans="1:6" ht="38.25">
      <c r="A289" s="78"/>
      <c r="B289" s="31"/>
      <c r="C289" s="30">
        <v>600</v>
      </c>
      <c r="D289" s="13" t="s">
        <v>260</v>
      </c>
      <c r="E289" s="71">
        <v>1411.9</v>
      </c>
      <c r="F289" s="59">
        <v>1411.9</v>
      </c>
    </row>
    <row r="290" spans="1:6" ht="64.5">
      <c r="A290" s="78"/>
      <c r="B290" s="31" t="s">
        <v>181</v>
      </c>
      <c r="C290" s="30"/>
      <c r="D290" s="10" t="s">
        <v>22</v>
      </c>
      <c r="E290" s="72">
        <f>SUM(E291:E291)</f>
        <v>51.1</v>
      </c>
      <c r="F290" s="60">
        <f>SUM(F291:F291)</f>
        <v>51.1</v>
      </c>
    </row>
    <row r="291" spans="1:6" ht="38.25">
      <c r="A291" s="78"/>
      <c r="B291" s="31"/>
      <c r="C291" s="30">
        <v>600</v>
      </c>
      <c r="D291" s="13" t="s">
        <v>260</v>
      </c>
      <c r="E291" s="71">
        <v>51.1</v>
      </c>
      <c r="F291" s="59">
        <v>51.1</v>
      </c>
    </row>
    <row r="292" spans="1:6" ht="25.5">
      <c r="A292" s="78"/>
      <c r="B292" s="31" t="s">
        <v>183</v>
      </c>
      <c r="C292" s="30"/>
      <c r="D292" s="13" t="s">
        <v>84</v>
      </c>
      <c r="E292" s="69">
        <f>E293</f>
        <v>920.27</v>
      </c>
      <c r="F292" s="57">
        <f>F293</f>
        <v>920.27</v>
      </c>
    </row>
    <row r="293" spans="1:6" ht="25.5">
      <c r="A293" s="78"/>
      <c r="B293" s="31" t="s">
        <v>185</v>
      </c>
      <c r="C293" s="30"/>
      <c r="D293" s="13" t="s">
        <v>184</v>
      </c>
      <c r="E293" s="69">
        <f>E294+E297</f>
        <v>920.27</v>
      </c>
      <c r="F293" s="57">
        <f>F294+F297</f>
        <v>920.27</v>
      </c>
    </row>
    <row r="294" spans="1:6" ht="76.5">
      <c r="A294" s="78"/>
      <c r="B294" s="31" t="s">
        <v>186</v>
      </c>
      <c r="C294" s="30"/>
      <c r="D294" s="13" t="s">
        <v>337</v>
      </c>
      <c r="E294" s="71">
        <f>SUM(E295:E296)</f>
        <v>866.5</v>
      </c>
      <c r="F294" s="59">
        <f>SUM(F295:F296)</f>
        <v>866.5</v>
      </c>
    </row>
    <row r="295" spans="1:6" ht="25.5">
      <c r="A295" s="78"/>
      <c r="B295" s="31"/>
      <c r="C295" s="30">
        <v>300</v>
      </c>
      <c r="D295" s="13" t="s">
        <v>262</v>
      </c>
      <c r="E295" s="71">
        <v>200</v>
      </c>
      <c r="F295" s="59">
        <v>200</v>
      </c>
    </row>
    <row r="296" spans="1:6" ht="38.25">
      <c r="A296" s="78"/>
      <c r="B296" s="31"/>
      <c r="C296" s="30">
        <v>600</v>
      </c>
      <c r="D296" s="13" t="s">
        <v>260</v>
      </c>
      <c r="E296" s="71">
        <v>666.5</v>
      </c>
      <c r="F296" s="59">
        <v>666.5</v>
      </c>
    </row>
    <row r="297" spans="1:6" ht="63.75">
      <c r="A297" s="78"/>
      <c r="B297" s="31" t="s">
        <v>187</v>
      </c>
      <c r="C297" s="30"/>
      <c r="D297" s="13" t="s">
        <v>22</v>
      </c>
      <c r="E297" s="71">
        <f>SUM(E298:E299)</f>
        <v>53.769999999999996</v>
      </c>
      <c r="F297" s="59">
        <f>SUM(F298:F299)</f>
        <v>53.769999999999996</v>
      </c>
    </row>
    <row r="298" spans="1:6" ht="25.5">
      <c r="A298" s="78"/>
      <c r="B298" s="31"/>
      <c r="C298" s="30">
        <v>300</v>
      </c>
      <c r="D298" s="13" t="s">
        <v>262</v>
      </c>
      <c r="E298" s="71">
        <v>23.77</v>
      </c>
      <c r="F298" s="59">
        <v>23.77</v>
      </c>
    </row>
    <row r="299" spans="1:6" ht="38.25">
      <c r="A299" s="78"/>
      <c r="B299" s="31"/>
      <c r="C299" s="30">
        <v>600</v>
      </c>
      <c r="D299" s="13" t="s">
        <v>260</v>
      </c>
      <c r="E299" s="71">
        <v>30</v>
      </c>
      <c r="F299" s="59">
        <v>30</v>
      </c>
    </row>
    <row r="300" spans="1:6" ht="25.5">
      <c r="A300" s="78"/>
      <c r="B300" s="31" t="s">
        <v>188</v>
      </c>
      <c r="C300" s="30"/>
      <c r="D300" s="13" t="s">
        <v>85</v>
      </c>
      <c r="E300" s="69">
        <f>E301+E308</f>
        <v>2159.1999999999998</v>
      </c>
      <c r="F300" s="57">
        <f>F301+F308</f>
        <v>2159.1999999999998</v>
      </c>
    </row>
    <row r="301" spans="1:6" ht="38.25">
      <c r="A301" s="78"/>
      <c r="B301" s="31" t="s">
        <v>193</v>
      </c>
      <c r="C301" s="30"/>
      <c r="D301" s="13" t="s">
        <v>87</v>
      </c>
      <c r="E301" s="71">
        <f>E302</f>
        <v>2071.6</v>
      </c>
      <c r="F301" s="59">
        <f>F302</f>
        <v>2071.6</v>
      </c>
    </row>
    <row r="302" spans="1:6" ht="38.25">
      <c r="A302" s="78"/>
      <c r="B302" s="31" t="s">
        <v>195</v>
      </c>
      <c r="C302" s="30"/>
      <c r="D302" s="13" t="s">
        <v>194</v>
      </c>
      <c r="E302" s="71">
        <f>E303+E306</f>
        <v>2071.6</v>
      </c>
      <c r="F302" s="59">
        <f>F303+F306</f>
        <v>2071.6</v>
      </c>
    </row>
    <row r="303" spans="1:6" ht="51">
      <c r="A303" s="78"/>
      <c r="B303" s="31" t="s">
        <v>197</v>
      </c>
      <c r="C303" s="30"/>
      <c r="D303" s="13" t="s">
        <v>29</v>
      </c>
      <c r="E303" s="71">
        <f>E304+E305</f>
        <v>1030.0999999999999</v>
      </c>
      <c r="F303" s="59">
        <f>F304+F305</f>
        <v>1030.0999999999999</v>
      </c>
    </row>
    <row r="304" spans="1:6" ht="25.5">
      <c r="A304" s="78"/>
      <c r="B304" s="31"/>
      <c r="C304" s="30">
        <v>300</v>
      </c>
      <c r="D304" s="13" t="s">
        <v>262</v>
      </c>
      <c r="E304" s="71">
        <v>121.7</v>
      </c>
      <c r="F304" s="59">
        <v>121.7</v>
      </c>
    </row>
    <row r="305" spans="1:6" ht="38.25">
      <c r="A305" s="78"/>
      <c r="B305" s="31"/>
      <c r="C305" s="30">
        <v>600</v>
      </c>
      <c r="D305" s="13" t="s">
        <v>260</v>
      </c>
      <c r="E305" s="71">
        <v>908.4</v>
      </c>
      <c r="F305" s="59">
        <v>908.4</v>
      </c>
    </row>
    <row r="306" spans="1:6" ht="51">
      <c r="A306" s="78"/>
      <c r="B306" s="31" t="s">
        <v>198</v>
      </c>
      <c r="C306" s="30"/>
      <c r="D306" s="13" t="s">
        <v>30</v>
      </c>
      <c r="E306" s="71">
        <f>E307</f>
        <v>1041.5</v>
      </c>
      <c r="F306" s="59">
        <f>F307</f>
        <v>1041.5</v>
      </c>
    </row>
    <row r="307" spans="1:6" ht="38.25">
      <c r="A307" s="78"/>
      <c r="B307" s="31"/>
      <c r="C307" s="30">
        <v>600</v>
      </c>
      <c r="D307" s="13" t="s">
        <v>260</v>
      </c>
      <c r="E307" s="71">
        <v>1041.5</v>
      </c>
      <c r="F307" s="59">
        <v>1041.5</v>
      </c>
    </row>
    <row r="308" spans="1:6">
      <c r="A308" s="78"/>
      <c r="B308" s="31" t="s">
        <v>395</v>
      </c>
      <c r="C308" s="30"/>
      <c r="D308" s="13" t="s">
        <v>396</v>
      </c>
      <c r="E308" s="71">
        <f t="shared" ref="E308:F310" si="17">E309</f>
        <v>87.6</v>
      </c>
      <c r="F308" s="59">
        <f t="shared" si="17"/>
        <v>87.6</v>
      </c>
    </row>
    <row r="309" spans="1:6" ht="25.5">
      <c r="A309" s="78"/>
      <c r="B309" s="31" t="s">
        <v>398</v>
      </c>
      <c r="C309" s="30"/>
      <c r="D309" s="13" t="s">
        <v>397</v>
      </c>
      <c r="E309" s="71">
        <f t="shared" si="17"/>
        <v>87.6</v>
      </c>
      <c r="F309" s="59">
        <f t="shared" si="17"/>
        <v>87.6</v>
      </c>
    </row>
    <row r="310" spans="1:6">
      <c r="A310" s="78"/>
      <c r="B310" s="31" t="s">
        <v>399</v>
      </c>
      <c r="C310" s="30"/>
      <c r="D310" s="13" t="s">
        <v>27</v>
      </c>
      <c r="E310" s="71">
        <f t="shared" si="17"/>
        <v>87.6</v>
      </c>
      <c r="F310" s="59">
        <f t="shared" si="17"/>
        <v>87.6</v>
      </c>
    </row>
    <row r="311" spans="1:6" ht="38.25">
      <c r="A311" s="78"/>
      <c r="B311" s="31"/>
      <c r="C311" s="30">
        <v>600</v>
      </c>
      <c r="D311" s="13" t="s">
        <v>260</v>
      </c>
      <c r="E311" s="71">
        <v>87.6</v>
      </c>
      <c r="F311" s="59">
        <v>87.6</v>
      </c>
    </row>
    <row r="312" spans="1:6" ht="25.5">
      <c r="A312" s="78"/>
      <c r="B312" s="31" t="s">
        <v>206</v>
      </c>
      <c r="C312" s="30"/>
      <c r="D312" s="13" t="s">
        <v>91</v>
      </c>
      <c r="E312" s="71">
        <f>E313+E318</f>
        <v>181.73000000000002</v>
      </c>
      <c r="F312" s="59">
        <f>F313+F318</f>
        <v>181.73000000000002</v>
      </c>
    </row>
    <row r="313" spans="1:6" ht="25.5">
      <c r="A313" s="78"/>
      <c r="B313" s="31" t="s">
        <v>207</v>
      </c>
      <c r="C313" s="30"/>
      <c r="D313" s="13" t="s">
        <v>92</v>
      </c>
      <c r="E313" s="71">
        <f>E314</f>
        <v>111.83</v>
      </c>
      <c r="F313" s="59">
        <f>F314</f>
        <v>111.83</v>
      </c>
    </row>
    <row r="314" spans="1:6" ht="25.5">
      <c r="A314" s="78"/>
      <c r="B314" s="31" t="s">
        <v>210</v>
      </c>
      <c r="C314" s="30"/>
      <c r="D314" s="13" t="s">
        <v>209</v>
      </c>
      <c r="E314" s="71">
        <f>E315</f>
        <v>111.83</v>
      </c>
      <c r="F314" s="59">
        <f>F315</f>
        <v>111.83</v>
      </c>
    </row>
    <row r="315" spans="1:6" ht="63.75">
      <c r="A315" s="78"/>
      <c r="B315" s="31" t="s">
        <v>208</v>
      </c>
      <c r="C315" s="30"/>
      <c r="D315" s="13" t="s">
        <v>34</v>
      </c>
      <c r="E315" s="71">
        <f>SUM(E316:E317)</f>
        <v>111.83</v>
      </c>
      <c r="F315" s="59">
        <f>SUM(F316:F317)</f>
        <v>111.83</v>
      </c>
    </row>
    <row r="316" spans="1:6" ht="25.5">
      <c r="A316" s="78"/>
      <c r="B316" s="31"/>
      <c r="C316" s="30">
        <v>300</v>
      </c>
      <c r="D316" s="13" t="s">
        <v>262</v>
      </c>
      <c r="E316" s="71">
        <v>10</v>
      </c>
      <c r="F316" s="59">
        <v>10</v>
      </c>
    </row>
    <row r="317" spans="1:6" ht="38.25">
      <c r="A317" s="78"/>
      <c r="B317" s="31"/>
      <c r="C317" s="30">
        <v>600</v>
      </c>
      <c r="D317" s="13" t="s">
        <v>260</v>
      </c>
      <c r="E317" s="71">
        <v>101.83</v>
      </c>
      <c r="F317" s="59">
        <v>101.83</v>
      </c>
    </row>
    <row r="318" spans="1:6" ht="25.5">
      <c r="A318" s="78"/>
      <c r="B318" s="31" t="s">
        <v>211</v>
      </c>
      <c r="C318" s="30"/>
      <c r="D318" s="13" t="s">
        <v>93</v>
      </c>
      <c r="E318" s="71">
        <f>E319</f>
        <v>69.900000000000006</v>
      </c>
      <c r="F318" s="59">
        <f>F319</f>
        <v>69.900000000000006</v>
      </c>
    </row>
    <row r="319" spans="1:6" ht="38.25">
      <c r="A319" s="78"/>
      <c r="B319" s="31" t="s">
        <v>213</v>
      </c>
      <c r="C319" s="30"/>
      <c r="D319" s="13" t="s">
        <v>212</v>
      </c>
      <c r="E319" s="71">
        <f>E320</f>
        <v>69.900000000000006</v>
      </c>
      <c r="F319" s="59">
        <f>F320</f>
        <v>69.900000000000006</v>
      </c>
    </row>
    <row r="320" spans="1:6" ht="63.75">
      <c r="A320" s="78"/>
      <c r="B320" s="31" t="s">
        <v>214</v>
      </c>
      <c r="C320" s="30"/>
      <c r="D320" s="13" t="s">
        <v>34</v>
      </c>
      <c r="E320" s="71">
        <f>SUM(E321:E322)</f>
        <v>69.900000000000006</v>
      </c>
      <c r="F320" s="59">
        <f>SUM(F321:F322)</f>
        <v>69.900000000000006</v>
      </c>
    </row>
    <row r="321" spans="1:6" ht="25.5">
      <c r="A321" s="78"/>
      <c r="B321" s="31"/>
      <c r="C321" s="30">
        <v>300</v>
      </c>
      <c r="D321" s="13" t="s">
        <v>262</v>
      </c>
      <c r="E321" s="71">
        <v>5</v>
      </c>
      <c r="F321" s="59">
        <v>5</v>
      </c>
    </row>
    <row r="322" spans="1:6" ht="38.25">
      <c r="A322" s="78"/>
      <c r="B322" s="31"/>
      <c r="C322" s="30">
        <v>600</v>
      </c>
      <c r="D322" s="13" t="s">
        <v>260</v>
      </c>
      <c r="E322" s="71">
        <v>64.900000000000006</v>
      </c>
      <c r="F322" s="59">
        <v>64.900000000000006</v>
      </c>
    </row>
    <row r="323" spans="1:6">
      <c r="A323" s="78" t="s">
        <v>446</v>
      </c>
      <c r="B323" s="31"/>
      <c r="C323" s="30"/>
      <c r="D323" s="13" t="s">
        <v>338</v>
      </c>
      <c r="E323" s="69">
        <f t="shared" ref="E323:F327" si="18">E324</f>
        <v>1600</v>
      </c>
      <c r="F323" s="57">
        <f t="shared" si="18"/>
        <v>1600</v>
      </c>
    </row>
    <row r="324" spans="1:6" ht="25.5">
      <c r="A324" s="78"/>
      <c r="B324" s="31" t="s">
        <v>188</v>
      </c>
      <c r="C324" s="30"/>
      <c r="D324" s="13" t="s">
        <v>85</v>
      </c>
      <c r="E324" s="69">
        <f t="shared" si="18"/>
        <v>1600</v>
      </c>
      <c r="F324" s="57">
        <f t="shared" si="18"/>
        <v>1600</v>
      </c>
    </row>
    <row r="325" spans="1:6" ht="38.25">
      <c r="A325" s="78"/>
      <c r="B325" s="31" t="s">
        <v>193</v>
      </c>
      <c r="C325" s="30"/>
      <c r="D325" s="13" t="s">
        <v>87</v>
      </c>
      <c r="E325" s="69">
        <f t="shared" si="18"/>
        <v>1600</v>
      </c>
      <c r="F325" s="57">
        <f t="shared" si="18"/>
        <v>1600</v>
      </c>
    </row>
    <row r="326" spans="1:6" ht="38.25">
      <c r="A326" s="78"/>
      <c r="B326" s="31" t="s">
        <v>195</v>
      </c>
      <c r="C326" s="30"/>
      <c r="D326" s="13" t="s">
        <v>194</v>
      </c>
      <c r="E326" s="69">
        <f t="shared" si="18"/>
        <v>1600</v>
      </c>
      <c r="F326" s="57">
        <f t="shared" si="18"/>
        <v>1600</v>
      </c>
    </row>
    <row r="327" spans="1:6" ht="63.75">
      <c r="A327" s="78"/>
      <c r="B327" s="31" t="s">
        <v>196</v>
      </c>
      <c r="C327" s="30"/>
      <c r="D327" s="13" t="s">
        <v>302</v>
      </c>
      <c r="E327" s="71">
        <f t="shared" si="18"/>
        <v>1600</v>
      </c>
      <c r="F327" s="59">
        <f t="shared" si="18"/>
        <v>1600</v>
      </c>
    </row>
    <row r="328" spans="1:6" ht="25.5">
      <c r="A328" s="78"/>
      <c r="B328" s="31"/>
      <c r="C328" s="30">
        <v>300</v>
      </c>
      <c r="D328" s="13" t="s">
        <v>262</v>
      </c>
      <c r="E328" s="71">
        <v>1600</v>
      </c>
      <c r="F328" s="59">
        <v>1600</v>
      </c>
    </row>
    <row r="329" spans="1:6">
      <c r="A329" s="78" t="s">
        <v>447</v>
      </c>
      <c r="B329" s="31"/>
      <c r="C329" s="30"/>
      <c r="D329" s="13" t="s">
        <v>339</v>
      </c>
      <c r="E329" s="69">
        <f>E330</f>
        <v>506.4</v>
      </c>
      <c r="F329" s="57">
        <f>F330</f>
        <v>506.4</v>
      </c>
    </row>
    <row r="330" spans="1:6">
      <c r="A330" s="78" t="s">
        <v>448</v>
      </c>
      <c r="B330" s="31"/>
      <c r="C330" s="30"/>
      <c r="D330" s="13" t="s">
        <v>340</v>
      </c>
      <c r="E330" s="69">
        <f>E331</f>
        <v>506.4</v>
      </c>
      <c r="F330" s="57">
        <f>F331</f>
        <v>506.4</v>
      </c>
    </row>
    <row r="331" spans="1:6" ht="25.5">
      <c r="A331" s="78"/>
      <c r="B331" s="31" t="s">
        <v>199</v>
      </c>
      <c r="C331" s="30"/>
      <c r="D331" s="13" t="s">
        <v>88</v>
      </c>
      <c r="E331" s="69">
        <f>E332+E336</f>
        <v>506.4</v>
      </c>
      <c r="F331" s="57">
        <f>F332+F336</f>
        <v>506.4</v>
      </c>
    </row>
    <row r="332" spans="1:6" ht="25.5">
      <c r="A332" s="78"/>
      <c r="B332" s="31" t="s">
        <v>200</v>
      </c>
      <c r="C332" s="30"/>
      <c r="D332" s="13" t="s">
        <v>89</v>
      </c>
      <c r="E332" s="69">
        <f t="shared" ref="E332:F334" si="19">E333</f>
        <v>321.39999999999998</v>
      </c>
      <c r="F332" s="57">
        <f t="shared" si="19"/>
        <v>321.39999999999998</v>
      </c>
    </row>
    <row r="333" spans="1:6" ht="25.5">
      <c r="A333" s="78"/>
      <c r="B333" s="31" t="s">
        <v>202</v>
      </c>
      <c r="C333" s="30"/>
      <c r="D333" s="13" t="s">
        <v>201</v>
      </c>
      <c r="E333" s="69">
        <f t="shared" si="19"/>
        <v>321.39999999999998</v>
      </c>
      <c r="F333" s="57">
        <f t="shared" si="19"/>
        <v>321.39999999999998</v>
      </c>
    </row>
    <row r="334" spans="1:6">
      <c r="A334" s="78"/>
      <c r="B334" s="31" t="s">
        <v>268</v>
      </c>
      <c r="C334" s="30"/>
      <c r="D334" s="13" t="s">
        <v>31</v>
      </c>
      <c r="E334" s="71">
        <f t="shared" si="19"/>
        <v>321.39999999999998</v>
      </c>
      <c r="F334" s="59">
        <f t="shared" si="19"/>
        <v>321.39999999999998</v>
      </c>
    </row>
    <row r="335" spans="1:6" ht="38.25">
      <c r="A335" s="78"/>
      <c r="B335" s="31"/>
      <c r="C335" s="30">
        <v>600</v>
      </c>
      <c r="D335" s="13" t="s">
        <v>260</v>
      </c>
      <c r="E335" s="71">
        <v>321.39999999999998</v>
      </c>
      <c r="F335" s="59">
        <v>321.39999999999998</v>
      </c>
    </row>
    <row r="336" spans="1:6" ht="25.5">
      <c r="A336" s="78"/>
      <c r="B336" s="31" t="s">
        <v>203</v>
      </c>
      <c r="C336" s="30"/>
      <c r="D336" s="13" t="s">
        <v>90</v>
      </c>
      <c r="E336" s="71">
        <f t="shared" ref="E336:F338" si="20">E337</f>
        <v>185</v>
      </c>
      <c r="F336" s="59">
        <f t="shared" si="20"/>
        <v>185</v>
      </c>
    </row>
    <row r="337" spans="1:6" ht="25.5">
      <c r="A337" s="78"/>
      <c r="B337" s="31" t="s">
        <v>205</v>
      </c>
      <c r="C337" s="30"/>
      <c r="D337" s="13" t="s">
        <v>204</v>
      </c>
      <c r="E337" s="71">
        <f t="shared" si="20"/>
        <v>185</v>
      </c>
      <c r="F337" s="59">
        <f t="shared" si="20"/>
        <v>185</v>
      </c>
    </row>
    <row r="338" spans="1:6">
      <c r="A338" s="78"/>
      <c r="B338" s="31" t="s">
        <v>274</v>
      </c>
      <c r="C338" s="30"/>
      <c r="D338" s="13" t="s">
        <v>31</v>
      </c>
      <c r="E338" s="71">
        <f t="shared" si="20"/>
        <v>185</v>
      </c>
      <c r="F338" s="59">
        <f t="shared" si="20"/>
        <v>185</v>
      </c>
    </row>
    <row r="339" spans="1:6" ht="38.25">
      <c r="A339" s="78"/>
      <c r="B339" s="31"/>
      <c r="C339" s="30">
        <v>600</v>
      </c>
      <c r="D339" s="13" t="s">
        <v>260</v>
      </c>
      <c r="E339" s="71">
        <v>185</v>
      </c>
      <c r="F339" s="59">
        <v>185</v>
      </c>
    </row>
    <row r="340" spans="1:6">
      <c r="A340" s="78" t="s">
        <v>450</v>
      </c>
      <c r="B340" s="31"/>
      <c r="C340" s="31"/>
      <c r="D340" s="10" t="s">
        <v>342</v>
      </c>
      <c r="E340" s="69">
        <f>E341</f>
        <v>453.8</v>
      </c>
      <c r="F340" s="57">
        <f>F341</f>
        <v>453.8</v>
      </c>
    </row>
    <row r="341" spans="1:6" ht="25.5">
      <c r="A341" s="78" t="s">
        <v>451</v>
      </c>
      <c r="B341" s="31"/>
      <c r="C341" s="31"/>
      <c r="D341" s="10" t="s">
        <v>343</v>
      </c>
      <c r="E341" s="69">
        <f>E342</f>
        <v>453.8</v>
      </c>
      <c r="F341" s="57">
        <f>F342</f>
        <v>453.8</v>
      </c>
    </row>
    <row r="342" spans="1:6" ht="25.5">
      <c r="A342" s="78"/>
      <c r="B342" s="31" t="s">
        <v>121</v>
      </c>
      <c r="C342" s="30"/>
      <c r="D342" s="13" t="s">
        <v>68</v>
      </c>
      <c r="E342" s="71">
        <f>E343+E347</f>
        <v>453.8</v>
      </c>
      <c r="F342" s="59">
        <f>F343+F347</f>
        <v>453.8</v>
      </c>
    </row>
    <row r="343" spans="1:6" ht="38.25">
      <c r="A343" s="78"/>
      <c r="B343" s="31" t="s">
        <v>122</v>
      </c>
      <c r="C343" s="30"/>
      <c r="D343" s="13" t="s">
        <v>69</v>
      </c>
      <c r="E343" s="71">
        <f t="shared" ref="E343:F345" si="21">E344</f>
        <v>373.8</v>
      </c>
      <c r="F343" s="59">
        <f t="shared" si="21"/>
        <v>373.8</v>
      </c>
    </row>
    <row r="344" spans="1:6" ht="38.25">
      <c r="A344" s="78"/>
      <c r="B344" s="31" t="s">
        <v>124</v>
      </c>
      <c r="C344" s="30"/>
      <c r="D344" s="13" t="s">
        <v>123</v>
      </c>
      <c r="E344" s="71">
        <f t="shared" si="21"/>
        <v>373.8</v>
      </c>
      <c r="F344" s="59">
        <f t="shared" si="21"/>
        <v>373.8</v>
      </c>
    </row>
    <row r="345" spans="1:6" ht="25.5">
      <c r="A345" s="78"/>
      <c r="B345" s="31" t="s">
        <v>140</v>
      </c>
      <c r="C345" s="30"/>
      <c r="D345" s="13" t="s">
        <v>3</v>
      </c>
      <c r="E345" s="71">
        <f t="shared" si="21"/>
        <v>373.8</v>
      </c>
      <c r="F345" s="59">
        <f t="shared" si="21"/>
        <v>373.8</v>
      </c>
    </row>
    <row r="346" spans="1:6" ht="25.5">
      <c r="A346" s="78"/>
      <c r="B346" s="31"/>
      <c r="C346" s="30">
        <v>200</v>
      </c>
      <c r="D346" s="10" t="s">
        <v>354</v>
      </c>
      <c r="E346" s="71">
        <v>373.8</v>
      </c>
      <c r="F346" s="59">
        <v>373.8</v>
      </c>
    </row>
    <row r="347" spans="1:6" ht="38.25">
      <c r="A347" s="78"/>
      <c r="B347" s="31" t="s">
        <v>127</v>
      </c>
      <c r="C347" s="30"/>
      <c r="D347" s="13" t="s">
        <v>70</v>
      </c>
      <c r="E347" s="71">
        <f t="shared" ref="E347:F349" si="22">E348</f>
        <v>80</v>
      </c>
      <c r="F347" s="59">
        <f t="shared" si="22"/>
        <v>80</v>
      </c>
    </row>
    <row r="348" spans="1:6" ht="38.25">
      <c r="A348" s="78"/>
      <c r="B348" s="31" t="s">
        <v>127</v>
      </c>
      <c r="C348" s="30"/>
      <c r="D348" s="13" t="s">
        <v>126</v>
      </c>
      <c r="E348" s="71">
        <f t="shared" si="22"/>
        <v>80</v>
      </c>
      <c r="F348" s="59">
        <f t="shared" si="22"/>
        <v>80</v>
      </c>
    </row>
    <row r="349" spans="1:6" ht="51">
      <c r="A349" s="78"/>
      <c r="B349" s="31" t="s">
        <v>141</v>
      </c>
      <c r="C349" s="30"/>
      <c r="D349" s="13" t="s">
        <v>4</v>
      </c>
      <c r="E349" s="71">
        <f t="shared" si="22"/>
        <v>80</v>
      </c>
      <c r="F349" s="59">
        <f t="shared" si="22"/>
        <v>80</v>
      </c>
    </row>
    <row r="350" spans="1:6" ht="25.5" customHeight="1">
      <c r="A350" s="79"/>
      <c r="B350" s="80"/>
      <c r="C350" s="81">
        <v>200</v>
      </c>
      <c r="D350" s="82" t="s">
        <v>354</v>
      </c>
      <c r="E350" s="83">
        <v>80</v>
      </c>
      <c r="F350" s="84">
        <v>80</v>
      </c>
    </row>
    <row r="351" spans="1:6" ht="16.5" customHeight="1">
      <c r="A351" s="63" t="s">
        <v>254</v>
      </c>
      <c r="B351" s="63"/>
      <c r="C351" s="63"/>
      <c r="D351" s="64"/>
      <c r="E351" s="65">
        <f>E8+E84+E114+E142+E171+E240+E267+E329+E340</f>
        <v>226933.15499999997</v>
      </c>
      <c r="F351" s="65">
        <f>F8+F84+F114+F142+F171+F240+F267+F329+F340</f>
        <v>225728.71499999997</v>
      </c>
    </row>
    <row r="352" spans="1:6">
      <c r="A352" s="21"/>
      <c r="B352" s="21"/>
      <c r="C352" s="21"/>
      <c r="E352" s="22"/>
    </row>
    <row r="353" spans="1:5">
      <c r="A353" s="21"/>
      <c r="B353" s="21"/>
      <c r="C353" s="21"/>
      <c r="E353" s="50"/>
    </row>
    <row r="490" spans="1:3">
      <c r="A490" s="21"/>
      <c r="B490" s="21"/>
      <c r="C490" s="21"/>
    </row>
    <row r="491" spans="1:3">
      <c r="A491" s="21"/>
      <c r="B491" s="21"/>
      <c r="C491" s="21"/>
    </row>
    <row r="492" spans="1:3">
      <c r="A492" s="21"/>
      <c r="B492" s="21"/>
      <c r="C492" s="21"/>
    </row>
    <row r="493" spans="1:3">
      <c r="A493" s="21"/>
      <c r="B493" s="21"/>
      <c r="C493" s="21"/>
    </row>
    <row r="494" spans="1:3">
      <c r="A494" s="21"/>
      <c r="B494" s="21"/>
      <c r="C494" s="21"/>
    </row>
    <row r="495" spans="1:3">
      <c r="A495" s="21"/>
      <c r="B495" s="21"/>
      <c r="C495" s="21"/>
    </row>
    <row r="496" spans="1:3">
      <c r="A496" s="21"/>
      <c r="B496" s="21"/>
      <c r="C496" s="21"/>
    </row>
    <row r="497" spans="1:3">
      <c r="A497" s="21"/>
      <c r="B497" s="21"/>
      <c r="C497" s="21"/>
    </row>
    <row r="498" spans="1:3">
      <c r="A498" s="21"/>
      <c r="B498" s="21"/>
      <c r="C498" s="21"/>
    </row>
    <row r="499" spans="1:3">
      <c r="A499" s="21"/>
      <c r="B499" s="21"/>
      <c r="C499" s="21"/>
    </row>
    <row r="500" spans="1:3">
      <c r="A500" s="21"/>
      <c r="B500" s="21"/>
      <c r="C500" s="21"/>
    </row>
    <row r="501" spans="1:3">
      <c r="A501" s="21"/>
      <c r="B501" s="21"/>
      <c r="C501" s="21"/>
    </row>
    <row r="502" spans="1:3">
      <c r="A502" s="21"/>
      <c r="B502" s="21"/>
      <c r="C502" s="21"/>
    </row>
    <row r="503" spans="1:3">
      <c r="A503" s="21"/>
      <c r="B503" s="21"/>
      <c r="C503" s="21"/>
    </row>
    <row r="504" spans="1:3">
      <c r="A504" s="21"/>
      <c r="B504" s="21"/>
      <c r="C504" s="21"/>
    </row>
    <row r="505" spans="1:3">
      <c r="A505" s="21"/>
      <c r="B505" s="21"/>
      <c r="C505" s="21"/>
    </row>
    <row r="506" spans="1:3">
      <c r="A506" s="21"/>
      <c r="B506" s="21"/>
      <c r="C506" s="21"/>
    </row>
    <row r="507" spans="1:3">
      <c r="A507" s="21"/>
      <c r="B507" s="21"/>
      <c r="C507" s="21"/>
    </row>
    <row r="508" spans="1:3">
      <c r="A508" s="21"/>
      <c r="B508" s="21"/>
      <c r="C508" s="21"/>
    </row>
    <row r="509" spans="1:3">
      <c r="A509" s="21"/>
      <c r="B509" s="21"/>
      <c r="C509" s="21"/>
    </row>
    <row r="510" spans="1:3">
      <c r="A510" s="21"/>
      <c r="B510" s="21"/>
      <c r="C510" s="21"/>
    </row>
    <row r="511" spans="1:3">
      <c r="A511" s="21"/>
      <c r="B511" s="21"/>
      <c r="C511" s="21"/>
    </row>
    <row r="512" spans="1:3">
      <c r="A512" s="21"/>
      <c r="B512" s="21"/>
      <c r="C512" s="21"/>
    </row>
    <row r="513" spans="1:3">
      <c r="A513" s="21"/>
      <c r="B513" s="21"/>
      <c r="C513" s="21"/>
    </row>
    <row r="514" spans="1:3">
      <c r="A514" s="21"/>
      <c r="B514" s="21"/>
      <c r="C514" s="21"/>
    </row>
    <row r="515" spans="1:3">
      <c r="A515" s="21"/>
      <c r="B515" s="21"/>
      <c r="C515" s="21"/>
    </row>
    <row r="516" spans="1:3">
      <c r="A516" s="21"/>
      <c r="B516" s="21"/>
      <c r="C516" s="21"/>
    </row>
    <row r="517" spans="1:3">
      <c r="A517" s="21"/>
      <c r="B517" s="21"/>
      <c r="C517" s="21"/>
    </row>
    <row r="518" spans="1:3">
      <c r="A518" s="21"/>
      <c r="B518" s="21"/>
      <c r="C518" s="21"/>
    </row>
    <row r="519" spans="1:3">
      <c r="A519" s="21"/>
      <c r="B519" s="21"/>
      <c r="C519" s="21"/>
    </row>
    <row r="520" spans="1:3">
      <c r="A520" s="21"/>
      <c r="B520" s="21"/>
      <c r="C520" s="21"/>
    </row>
    <row r="521" spans="1:3">
      <c r="A521" s="21"/>
      <c r="B521" s="21"/>
      <c r="C521" s="21"/>
    </row>
    <row r="522" spans="1:3">
      <c r="A522" s="21"/>
      <c r="B522" s="21"/>
      <c r="C522" s="21"/>
    </row>
    <row r="523" spans="1:3">
      <c r="A523" s="21"/>
      <c r="B523" s="21"/>
      <c r="C523" s="21"/>
    </row>
    <row r="524" spans="1:3">
      <c r="A524" s="21"/>
      <c r="B524" s="21"/>
      <c r="C524" s="21"/>
    </row>
    <row r="525" spans="1:3">
      <c r="A525" s="21"/>
      <c r="B525" s="21"/>
      <c r="C525" s="21"/>
    </row>
    <row r="526" spans="1:3">
      <c r="A526" s="21"/>
      <c r="B526" s="21"/>
      <c r="C526" s="21"/>
    </row>
    <row r="527" spans="1:3">
      <c r="A527" s="21"/>
      <c r="B527" s="21"/>
      <c r="C527" s="21"/>
    </row>
    <row r="528" spans="1:3">
      <c r="A528" s="21"/>
      <c r="B528" s="21"/>
      <c r="C528" s="21"/>
    </row>
    <row r="529" spans="1:3">
      <c r="A529" s="21"/>
      <c r="B529" s="21"/>
      <c r="C529" s="21"/>
    </row>
    <row r="530" spans="1:3">
      <c r="A530" s="21"/>
      <c r="B530" s="21"/>
      <c r="C530" s="21"/>
    </row>
    <row r="531" spans="1:3">
      <c r="A531" s="21"/>
      <c r="B531" s="21"/>
      <c r="C531" s="21"/>
    </row>
    <row r="532" spans="1:3">
      <c r="A532" s="21"/>
      <c r="B532" s="21"/>
      <c r="C532" s="21"/>
    </row>
    <row r="533" spans="1:3">
      <c r="A533" s="21"/>
      <c r="B533" s="21"/>
      <c r="C533" s="21"/>
    </row>
    <row r="534" spans="1:3">
      <c r="A534" s="21"/>
      <c r="B534" s="21"/>
      <c r="C534" s="21"/>
    </row>
    <row r="535" spans="1:3">
      <c r="A535" s="21"/>
      <c r="B535" s="21"/>
      <c r="C535" s="21"/>
    </row>
    <row r="536" spans="1:3">
      <c r="A536" s="21"/>
      <c r="B536" s="21"/>
      <c r="C536" s="21"/>
    </row>
    <row r="537" spans="1:3">
      <c r="A537" s="21"/>
      <c r="B537" s="21"/>
      <c r="C537" s="21"/>
    </row>
    <row r="538" spans="1:3">
      <c r="A538" s="21"/>
      <c r="B538" s="21"/>
      <c r="C538" s="21"/>
    </row>
    <row r="539" spans="1:3">
      <c r="A539" s="21"/>
      <c r="B539" s="21"/>
      <c r="C539" s="21"/>
    </row>
    <row r="540" spans="1:3">
      <c r="A540" s="21"/>
      <c r="B540" s="21"/>
      <c r="C540" s="21"/>
    </row>
    <row r="541" spans="1:3">
      <c r="A541" s="21"/>
      <c r="B541" s="21"/>
      <c r="C541" s="21"/>
    </row>
    <row r="542" spans="1:3">
      <c r="A542" s="21"/>
      <c r="B542" s="21"/>
      <c r="C542" s="21"/>
    </row>
    <row r="543" spans="1:3">
      <c r="A543" s="21"/>
      <c r="B543" s="21"/>
      <c r="C543" s="21"/>
    </row>
    <row r="544" spans="1:3">
      <c r="A544" s="21"/>
      <c r="B544" s="21"/>
      <c r="C544" s="21"/>
    </row>
    <row r="545" spans="1:3">
      <c r="A545" s="21"/>
      <c r="B545" s="21"/>
      <c r="C545" s="21"/>
    </row>
    <row r="546" spans="1:3">
      <c r="A546" s="21"/>
      <c r="B546" s="21"/>
      <c r="C546" s="21"/>
    </row>
    <row r="547" spans="1:3">
      <c r="A547" s="21"/>
      <c r="B547" s="21"/>
      <c r="C547" s="21"/>
    </row>
    <row r="548" spans="1:3">
      <c r="A548" s="21"/>
      <c r="B548" s="21"/>
      <c r="C548" s="21"/>
    </row>
    <row r="549" spans="1:3">
      <c r="A549" s="21"/>
      <c r="B549" s="21"/>
      <c r="C549" s="21"/>
    </row>
    <row r="550" spans="1:3">
      <c r="A550" s="21"/>
      <c r="B550" s="21"/>
      <c r="C550" s="21"/>
    </row>
    <row r="551" spans="1:3">
      <c r="A551" s="21"/>
      <c r="B551" s="21"/>
      <c r="C551" s="21"/>
    </row>
    <row r="552" spans="1:3">
      <c r="A552" s="21"/>
      <c r="B552" s="21"/>
      <c r="C552" s="21"/>
    </row>
    <row r="553" spans="1:3">
      <c r="A553" s="21"/>
      <c r="B553" s="21"/>
      <c r="C553" s="21"/>
    </row>
    <row r="554" spans="1:3">
      <c r="A554" s="21"/>
      <c r="B554" s="21"/>
      <c r="C554" s="21"/>
    </row>
    <row r="555" spans="1:3">
      <c r="A555" s="21"/>
      <c r="B555" s="21"/>
      <c r="C555" s="21"/>
    </row>
    <row r="556" spans="1:3">
      <c r="A556" s="21"/>
      <c r="B556" s="21"/>
      <c r="C556" s="21"/>
    </row>
    <row r="557" spans="1:3">
      <c r="A557" s="21"/>
      <c r="B557" s="21"/>
      <c r="C557" s="21"/>
    </row>
    <row r="558" spans="1:3">
      <c r="A558" s="21"/>
      <c r="B558" s="21"/>
      <c r="C558" s="21"/>
    </row>
    <row r="559" spans="1:3">
      <c r="A559" s="21"/>
      <c r="B559" s="21"/>
      <c r="C559" s="21"/>
    </row>
    <row r="560" spans="1:3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  <row r="577" spans="1:3">
      <c r="A577" s="21"/>
      <c r="B577" s="21"/>
      <c r="C577" s="21"/>
    </row>
    <row r="578" spans="1:3">
      <c r="A578" s="21"/>
      <c r="B578" s="21"/>
      <c r="C578" s="21"/>
    </row>
    <row r="579" spans="1:3">
      <c r="A579" s="21"/>
      <c r="B579" s="21"/>
      <c r="C579" s="21"/>
    </row>
    <row r="580" spans="1:3">
      <c r="A580" s="21"/>
      <c r="B580" s="21"/>
      <c r="C580" s="21"/>
    </row>
    <row r="581" spans="1:3">
      <c r="A581" s="21"/>
      <c r="B581" s="21"/>
      <c r="C581" s="21"/>
    </row>
    <row r="582" spans="1:3">
      <c r="A582" s="21"/>
      <c r="B582" s="21"/>
      <c r="C582" s="21"/>
    </row>
    <row r="583" spans="1:3">
      <c r="A583" s="21"/>
      <c r="B583" s="21"/>
      <c r="C583" s="21"/>
    </row>
    <row r="584" spans="1:3">
      <c r="A584" s="21"/>
      <c r="B584" s="21"/>
      <c r="C584" s="21"/>
    </row>
    <row r="585" spans="1:3">
      <c r="A585" s="21"/>
      <c r="B585" s="21"/>
      <c r="C585" s="21"/>
    </row>
    <row r="586" spans="1:3">
      <c r="A586" s="21"/>
      <c r="B586" s="21"/>
      <c r="C586" s="21"/>
    </row>
    <row r="587" spans="1:3">
      <c r="A587" s="21"/>
      <c r="B587" s="21"/>
      <c r="C587" s="21"/>
    </row>
    <row r="588" spans="1:3">
      <c r="A588" s="21"/>
      <c r="B588" s="21"/>
      <c r="C588" s="21"/>
    </row>
    <row r="589" spans="1:3">
      <c r="A589" s="21"/>
      <c r="B589" s="21"/>
      <c r="C589" s="21"/>
    </row>
    <row r="590" spans="1:3">
      <c r="A590" s="21"/>
      <c r="B590" s="21"/>
      <c r="C590" s="21"/>
    </row>
    <row r="591" spans="1:3">
      <c r="A591" s="21"/>
      <c r="B591" s="21"/>
      <c r="C591" s="21"/>
    </row>
    <row r="592" spans="1:3">
      <c r="A592" s="21"/>
      <c r="B592" s="21"/>
      <c r="C592" s="21"/>
    </row>
    <row r="593" spans="1:3">
      <c r="A593" s="21"/>
      <c r="B593" s="21"/>
      <c r="C593" s="21"/>
    </row>
    <row r="594" spans="1:3">
      <c r="A594" s="21"/>
      <c r="B594" s="21"/>
      <c r="C594" s="21"/>
    </row>
    <row r="595" spans="1:3">
      <c r="A595" s="21"/>
      <c r="B595" s="21"/>
      <c r="C595" s="21"/>
    </row>
    <row r="596" spans="1:3">
      <c r="A596" s="21"/>
      <c r="B596" s="21"/>
      <c r="C596" s="21"/>
    </row>
    <row r="597" spans="1:3">
      <c r="A597" s="21"/>
      <c r="B597" s="21"/>
      <c r="C597" s="21"/>
    </row>
    <row r="598" spans="1:3">
      <c r="A598" s="21"/>
      <c r="B598" s="21"/>
      <c r="C598" s="21"/>
    </row>
    <row r="599" spans="1:3">
      <c r="A599" s="21"/>
      <c r="B599" s="21"/>
      <c r="C599" s="21"/>
    </row>
    <row r="600" spans="1:3">
      <c r="A600" s="21"/>
      <c r="B600" s="21"/>
      <c r="C600" s="21"/>
    </row>
    <row r="601" spans="1:3">
      <c r="A601" s="21"/>
      <c r="B601" s="21"/>
      <c r="C601" s="21"/>
    </row>
    <row r="602" spans="1:3">
      <c r="A602" s="21"/>
      <c r="B602" s="21"/>
      <c r="C602" s="21"/>
    </row>
    <row r="603" spans="1:3">
      <c r="A603" s="21"/>
      <c r="B603" s="21"/>
      <c r="C603" s="21"/>
    </row>
    <row r="604" spans="1:3">
      <c r="A604" s="21"/>
      <c r="B604" s="21"/>
      <c r="C604" s="21"/>
    </row>
    <row r="605" spans="1:3">
      <c r="A605" s="21"/>
      <c r="B605" s="21"/>
      <c r="C605" s="21"/>
    </row>
    <row r="606" spans="1:3">
      <c r="A606" s="21"/>
      <c r="B606" s="21"/>
      <c r="C606" s="21"/>
    </row>
    <row r="607" spans="1:3">
      <c r="A607" s="21"/>
      <c r="B607" s="21"/>
      <c r="C607" s="21"/>
    </row>
    <row r="608" spans="1:3">
      <c r="A608" s="21"/>
      <c r="B608" s="21"/>
      <c r="C608" s="21"/>
    </row>
    <row r="609" spans="1:3">
      <c r="A609" s="21"/>
      <c r="B609" s="21"/>
      <c r="C609" s="21"/>
    </row>
    <row r="610" spans="1:3">
      <c r="A610" s="21"/>
      <c r="B610" s="21"/>
      <c r="C610" s="21"/>
    </row>
    <row r="611" spans="1:3">
      <c r="A611" s="21"/>
      <c r="B611" s="21"/>
      <c r="C611" s="21"/>
    </row>
    <row r="612" spans="1:3">
      <c r="A612" s="21"/>
      <c r="B612" s="21"/>
      <c r="C612" s="21"/>
    </row>
    <row r="613" spans="1:3">
      <c r="A613" s="21"/>
      <c r="B613" s="21"/>
      <c r="C613" s="21"/>
    </row>
    <row r="614" spans="1:3">
      <c r="A614" s="21"/>
      <c r="B614" s="21"/>
      <c r="C614" s="21"/>
    </row>
    <row r="615" spans="1:3">
      <c r="A615" s="21"/>
      <c r="B615" s="21"/>
      <c r="C615" s="21"/>
    </row>
    <row r="616" spans="1:3">
      <c r="A616" s="21"/>
      <c r="B616" s="21"/>
      <c r="C616" s="21"/>
    </row>
    <row r="617" spans="1:3">
      <c r="A617" s="21"/>
      <c r="B617" s="21"/>
      <c r="C617" s="21"/>
    </row>
    <row r="618" spans="1:3">
      <c r="A618" s="21"/>
      <c r="B618" s="21"/>
      <c r="C618" s="21"/>
    </row>
    <row r="619" spans="1:3">
      <c r="A619" s="21"/>
      <c r="B619" s="21"/>
      <c r="C619" s="21"/>
    </row>
    <row r="620" spans="1:3">
      <c r="A620" s="21"/>
      <c r="B620" s="21"/>
      <c r="C620" s="21"/>
    </row>
    <row r="621" spans="1:3">
      <c r="A621" s="21"/>
      <c r="B621" s="21"/>
      <c r="C621" s="21"/>
    </row>
    <row r="622" spans="1:3">
      <c r="A622" s="21"/>
      <c r="B622" s="21"/>
      <c r="C622" s="21"/>
    </row>
    <row r="623" spans="1:3">
      <c r="A623" s="21"/>
      <c r="B623" s="21"/>
      <c r="C623" s="21"/>
    </row>
    <row r="624" spans="1:3">
      <c r="A624" s="21"/>
      <c r="B624" s="21"/>
      <c r="C624" s="21"/>
    </row>
    <row r="625" spans="1:3">
      <c r="A625" s="21"/>
      <c r="B625" s="21"/>
      <c r="C625" s="21"/>
    </row>
    <row r="626" spans="1:3">
      <c r="A626" s="21"/>
      <c r="B626" s="21"/>
      <c r="C626" s="21"/>
    </row>
    <row r="627" spans="1:3">
      <c r="A627" s="21"/>
      <c r="B627" s="21"/>
      <c r="C627" s="21"/>
    </row>
    <row r="628" spans="1:3">
      <c r="A628" s="21"/>
      <c r="B628" s="21"/>
      <c r="C628" s="21"/>
    </row>
    <row r="629" spans="1:3">
      <c r="A629" s="21"/>
      <c r="B629" s="21"/>
      <c r="C629" s="21"/>
    </row>
    <row r="630" spans="1:3">
      <c r="A630" s="21"/>
      <c r="B630" s="21"/>
      <c r="C630" s="21"/>
    </row>
    <row r="631" spans="1:3">
      <c r="A631" s="21"/>
      <c r="B631" s="21"/>
      <c r="C631" s="21"/>
    </row>
    <row r="632" spans="1:3">
      <c r="A632" s="21"/>
      <c r="B632" s="21"/>
      <c r="C632" s="21"/>
    </row>
    <row r="633" spans="1:3">
      <c r="A633" s="21"/>
      <c r="B633" s="21"/>
      <c r="C633" s="21"/>
    </row>
    <row r="634" spans="1:3">
      <c r="A634" s="21"/>
      <c r="B634" s="21"/>
      <c r="C634" s="21"/>
    </row>
    <row r="635" spans="1:3">
      <c r="A635" s="21"/>
      <c r="B635" s="21"/>
      <c r="C635" s="21"/>
    </row>
    <row r="636" spans="1:3">
      <c r="A636" s="21"/>
      <c r="B636" s="21"/>
      <c r="C636" s="21"/>
    </row>
    <row r="637" spans="1:3">
      <c r="A637" s="21"/>
      <c r="B637" s="21"/>
      <c r="C637" s="21"/>
    </row>
    <row r="638" spans="1:3">
      <c r="A638" s="21"/>
      <c r="B638" s="21"/>
      <c r="C638" s="21"/>
    </row>
    <row r="639" spans="1:3">
      <c r="A639" s="21"/>
      <c r="B639" s="21"/>
      <c r="C639" s="21"/>
    </row>
    <row r="640" spans="1:3">
      <c r="A640" s="21"/>
      <c r="B640" s="21"/>
      <c r="C640" s="21"/>
    </row>
    <row r="641" spans="1:3">
      <c r="A641" s="21"/>
      <c r="B641" s="21"/>
      <c r="C641" s="21"/>
    </row>
    <row r="642" spans="1:3">
      <c r="A642" s="21"/>
      <c r="B642" s="21"/>
      <c r="C642" s="21"/>
    </row>
    <row r="643" spans="1:3">
      <c r="A643" s="21"/>
      <c r="B643" s="21"/>
      <c r="C643" s="21"/>
    </row>
    <row r="644" spans="1:3">
      <c r="A644" s="21"/>
      <c r="B644" s="21"/>
      <c r="C644" s="21"/>
    </row>
    <row r="645" spans="1:3">
      <c r="A645" s="21"/>
      <c r="B645" s="21"/>
      <c r="C645" s="21"/>
    </row>
    <row r="646" spans="1:3">
      <c r="A646" s="21"/>
      <c r="B646" s="21"/>
      <c r="C646" s="21"/>
    </row>
    <row r="647" spans="1:3">
      <c r="A647" s="21"/>
      <c r="B647" s="21"/>
      <c r="C647" s="21"/>
    </row>
    <row r="648" spans="1:3">
      <c r="A648" s="21"/>
      <c r="B648" s="21"/>
      <c r="C648" s="21"/>
    </row>
    <row r="649" spans="1:3">
      <c r="A649" s="21"/>
      <c r="B649" s="21"/>
      <c r="C649" s="21"/>
    </row>
    <row r="650" spans="1:3">
      <c r="A650" s="21"/>
      <c r="B650" s="21"/>
      <c r="C650" s="21"/>
    </row>
    <row r="651" spans="1:3">
      <c r="A651" s="21"/>
      <c r="B651" s="21"/>
      <c r="C651" s="21"/>
    </row>
    <row r="652" spans="1:3">
      <c r="A652" s="21"/>
      <c r="B652" s="21"/>
      <c r="C652" s="21"/>
    </row>
    <row r="653" spans="1:3">
      <c r="A653" s="21"/>
      <c r="B653" s="21"/>
      <c r="C653" s="21"/>
    </row>
    <row r="654" spans="1:3">
      <c r="A654" s="21"/>
      <c r="B654" s="21"/>
      <c r="C654" s="21"/>
    </row>
    <row r="655" spans="1:3">
      <c r="A655" s="21"/>
      <c r="B655" s="21"/>
      <c r="C655" s="21"/>
    </row>
    <row r="656" spans="1:3">
      <c r="A656" s="21"/>
      <c r="B656" s="21"/>
      <c r="C656" s="21"/>
    </row>
    <row r="657" spans="1:3">
      <c r="A657" s="21"/>
      <c r="B657" s="21"/>
      <c r="C657" s="21"/>
    </row>
    <row r="658" spans="1:3">
      <c r="A658" s="21"/>
      <c r="B658" s="21"/>
      <c r="C658" s="21"/>
    </row>
    <row r="659" spans="1:3">
      <c r="A659" s="21"/>
      <c r="B659" s="21"/>
      <c r="C659" s="21"/>
    </row>
    <row r="660" spans="1:3">
      <c r="A660" s="21"/>
      <c r="B660" s="21"/>
      <c r="C660" s="21"/>
    </row>
    <row r="661" spans="1:3">
      <c r="A661" s="21"/>
      <c r="B661" s="21"/>
      <c r="C661" s="21"/>
    </row>
    <row r="662" spans="1:3">
      <c r="A662" s="21"/>
      <c r="B662" s="21"/>
      <c r="C662" s="21"/>
    </row>
    <row r="663" spans="1:3">
      <c r="A663" s="21"/>
      <c r="B663" s="21"/>
      <c r="C663" s="21"/>
    </row>
    <row r="664" spans="1:3">
      <c r="A664" s="21"/>
      <c r="B664" s="21"/>
      <c r="C664" s="21"/>
    </row>
    <row r="665" spans="1:3">
      <c r="A665" s="21"/>
      <c r="B665" s="21"/>
      <c r="C665" s="21"/>
    </row>
    <row r="666" spans="1:3">
      <c r="A666" s="21"/>
      <c r="B666" s="21"/>
      <c r="C666" s="21"/>
    </row>
    <row r="667" spans="1:3">
      <c r="A667" s="21"/>
      <c r="B667" s="21"/>
      <c r="C667" s="21"/>
    </row>
    <row r="668" spans="1:3">
      <c r="A668" s="21"/>
      <c r="B668" s="21"/>
      <c r="C668" s="21"/>
    </row>
    <row r="669" spans="1:3">
      <c r="A669" s="21"/>
      <c r="B669" s="21"/>
      <c r="C669" s="21"/>
    </row>
    <row r="670" spans="1:3">
      <c r="A670" s="21"/>
      <c r="B670" s="21"/>
      <c r="C670" s="21"/>
    </row>
    <row r="671" spans="1:3">
      <c r="A671" s="21"/>
      <c r="B671" s="21"/>
      <c r="C671" s="21"/>
    </row>
    <row r="672" spans="1:3">
      <c r="A672" s="21"/>
      <c r="B672" s="21"/>
      <c r="C672" s="21"/>
    </row>
    <row r="673" spans="1:3">
      <c r="A673" s="21"/>
      <c r="B673" s="21"/>
      <c r="C673" s="21"/>
    </row>
    <row r="674" spans="1:3">
      <c r="A674" s="21"/>
      <c r="B674" s="21"/>
      <c r="C674" s="21"/>
    </row>
    <row r="675" spans="1:3">
      <c r="A675" s="21"/>
      <c r="B675" s="21"/>
      <c r="C675" s="21"/>
    </row>
    <row r="676" spans="1:3">
      <c r="A676" s="21"/>
      <c r="B676" s="21"/>
      <c r="C676" s="21"/>
    </row>
    <row r="677" spans="1:3">
      <c r="A677" s="21"/>
      <c r="B677" s="21"/>
      <c r="C677" s="21"/>
    </row>
    <row r="678" spans="1:3">
      <c r="A678" s="21"/>
      <c r="B678" s="21"/>
      <c r="C678" s="21"/>
    </row>
    <row r="679" spans="1:3">
      <c r="A679" s="21"/>
      <c r="B679" s="21"/>
      <c r="C679" s="21"/>
    </row>
    <row r="680" spans="1:3">
      <c r="A680" s="21"/>
      <c r="B680" s="21"/>
      <c r="C680" s="21"/>
    </row>
    <row r="681" spans="1:3">
      <c r="A681" s="21"/>
      <c r="B681" s="21"/>
      <c r="C681" s="21"/>
    </row>
    <row r="682" spans="1:3">
      <c r="A682" s="21"/>
      <c r="B682" s="21"/>
      <c r="C682" s="21"/>
    </row>
    <row r="683" spans="1:3">
      <c r="A683" s="21"/>
      <c r="B683" s="21"/>
      <c r="C683" s="21"/>
    </row>
    <row r="684" spans="1:3">
      <c r="A684" s="21"/>
      <c r="B684" s="21"/>
      <c r="C684" s="21"/>
    </row>
    <row r="685" spans="1:3">
      <c r="A685" s="21"/>
      <c r="B685" s="21"/>
      <c r="C685" s="21"/>
    </row>
    <row r="686" spans="1:3">
      <c r="A686" s="21"/>
      <c r="B686" s="21"/>
      <c r="C686" s="21"/>
    </row>
    <row r="687" spans="1:3">
      <c r="A687" s="21"/>
      <c r="B687" s="21"/>
      <c r="C687" s="21"/>
    </row>
    <row r="688" spans="1:3">
      <c r="A688" s="21"/>
      <c r="B688" s="21"/>
      <c r="C688" s="21"/>
    </row>
    <row r="689" spans="1:3">
      <c r="A689" s="21"/>
      <c r="B689" s="21"/>
      <c r="C689" s="21"/>
    </row>
    <row r="690" spans="1:3">
      <c r="A690" s="21"/>
      <c r="B690" s="21"/>
      <c r="C690" s="21"/>
    </row>
    <row r="691" spans="1:3">
      <c r="A691" s="21"/>
      <c r="B691" s="21"/>
      <c r="C691" s="21"/>
    </row>
    <row r="692" spans="1:3">
      <c r="A692" s="21"/>
      <c r="B692" s="21"/>
      <c r="C692" s="21"/>
    </row>
    <row r="693" spans="1:3">
      <c r="A693" s="21"/>
      <c r="B693" s="21"/>
      <c r="C693" s="21"/>
    </row>
    <row r="694" spans="1:3">
      <c r="A694" s="21"/>
      <c r="B694" s="21"/>
      <c r="C694" s="21"/>
    </row>
    <row r="695" spans="1:3">
      <c r="A695" s="21"/>
      <c r="B695" s="21"/>
      <c r="C695" s="21"/>
    </row>
    <row r="696" spans="1:3">
      <c r="A696" s="21"/>
      <c r="B696" s="21"/>
      <c r="C696" s="21"/>
    </row>
    <row r="697" spans="1:3">
      <c r="A697" s="21"/>
      <c r="B697" s="21"/>
      <c r="C697" s="21"/>
    </row>
    <row r="698" spans="1:3">
      <c r="A698" s="21"/>
      <c r="B698" s="21"/>
      <c r="C698" s="21"/>
    </row>
    <row r="699" spans="1:3">
      <c r="A699" s="21"/>
      <c r="B699" s="21"/>
      <c r="C699" s="21"/>
    </row>
    <row r="700" spans="1:3">
      <c r="A700" s="21"/>
      <c r="B700" s="21"/>
      <c r="C700" s="21"/>
    </row>
    <row r="701" spans="1:3">
      <c r="A701" s="21"/>
      <c r="B701" s="21"/>
      <c r="C701" s="21"/>
    </row>
    <row r="702" spans="1:3">
      <c r="A702" s="21"/>
      <c r="B702" s="21"/>
      <c r="C702" s="21"/>
    </row>
    <row r="703" spans="1:3">
      <c r="A703" s="21"/>
      <c r="B703" s="21"/>
      <c r="C703" s="21"/>
    </row>
    <row r="704" spans="1:3">
      <c r="A704" s="21"/>
      <c r="B704" s="21"/>
      <c r="C704" s="21"/>
    </row>
    <row r="705" spans="1:3">
      <c r="A705" s="21"/>
      <c r="B705" s="21"/>
      <c r="C705" s="21"/>
    </row>
    <row r="706" spans="1:3">
      <c r="A706" s="21"/>
      <c r="B706" s="21"/>
      <c r="C706" s="21"/>
    </row>
    <row r="707" spans="1:3">
      <c r="A707" s="21"/>
      <c r="B707" s="21"/>
      <c r="C707" s="21"/>
    </row>
    <row r="708" spans="1:3">
      <c r="A708" s="21"/>
      <c r="B708" s="21"/>
      <c r="C708" s="21"/>
    </row>
    <row r="709" spans="1:3">
      <c r="A709" s="21"/>
      <c r="B709" s="21"/>
      <c r="C709" s="21"/>
    </row>
    <row r="710" spans="1:3">
      <c r="A710" s="21"/>
      <c r="B710" s="21"/>
      <c r="C710" s="21"/>
    </row>
    <row r="711" spans="1:3">
      <c r="A711" s="21"/>
      <c r="B711" s="21"/>
      <c r="C711" s="21"/>
    </row>
    <row r="712" spans="1:3">
      <c r="A712" s="21"/>
      <c r="B712" s="21"/>
      <c r="C712" s="21"/>
    </row>
    <row r="713" spans="1:3">
      <c r="A713" s="21"/>
      <c r="B713" s="21"/>
      <c r="C713" s="21"/>
    </row>
    <row r="714" spans="1:3">
      <c r="A714" s="21"/>
      <c r="B714" s="21"/>
      <c r="C714" s="21"/>
    </row>
    <row r="715" spans="1:3">
      <c r="A715" s="21"/>
      <c r="B715" s="21"/>
      <c r="C715" s="21"/>
    </row>
    <row r="716" spans="1:3">
      <c r="A716" s="21"/>
      <c r="B716" s="21"/>
      <c r="C716" s="21"/>
    </row>
    <row r="717" spans="1:3">
      <c r="A717" s="21"/>
      <c r="B717" s="21"/>
      <c r="C717" s="21"/>
    </row>
    <row r="718" spans="1:3">
      <c r="A718" s="21"/>
      <c r="B718" s="21"/>
      <c r="C718" s="21"/>
    </row>
    <row r="719" spans="1:3">
      <c r="A719" s="21"/>
      <c r="B719" s="21"/>
      <c r="C719" s="21"/>
    </row>
    <row r="720" spans="1:3">
      <c r="A720" s="21"/>
      <c r="B720" s="21"/>
      <c r="C720" s="21"/>
    </row>
    <row r="721" spans="1:3">
      <c r="A721" s="21"/>
      <c r="B721" s="21"/>
      <c r="C721" s="21"/>
    </row>
    <row r="722" spans="1:3">
      <c r="A722" s="21"/>
      <c r="B722" s="21"/>
      <c r="C722" s="21"/>
    </row>
    <row r="723" spans="1:3">
      <c r="A723" s="21"/>
      <c r="B723" s="21"/>
      <c r="C723" s="21"/>
    </row>
    <row r="724" spans="1:3">
      <c r="A724" s="21"/>
      <c r="B724" s="21"/>
      <c r="C724" s="21"/>
    </row>
    <row r="725" spans="1:3">
      <c r="A725" s="21"/>
      <c r="B725" s="21"/>
      <c r="C725" s="21"/>
    </row>
    <row r="726" spans="1:3">
      <c r="A726" s="21"/>
      <c r="B726" s="21"/>
      <c r="C726" s="21"/>
    </row>
    <row r="727" spans="1:3">
      <c r="A727" s="21"/>
      <c r="B727" s="21"/>
      <c r="C727" s="21"/>
    </row>
    <row r="728" spans="1:3">
      <c r="A728" s="21"/>
      <c r="B728" s="21"/>
      <c r="C728" s="21"/>
    </row>
    <row r="729" spans="1:3">
      <c r="A729" s="21"/>
      <c r="B729" s="21"/>
      <c r="C729" s="21"/>
    </row>
    <row r="730" spans="1:3">
      <c r="A730" s="21"/>
      <c r="B730" s="21"/>
      <c r="C730" s="21"/>
    </row>
    <row r="731" spans="1:3">
      <c r="A731" s="21"/>
      <c r="B731" s="21"/>
      <c r="C731" s="21"/>
    </row>
    <row r="732" spans="1:3">
      <c r="A732" s="21"/>
      <c r="B732" s="21"/>
      <c r="C732" s="21"/>
    </row>
    <row r="733" spans="1:3">
      <c r="A733" s="21"/>
      <c r="B733" s="21"/>
      <c r="C733" s="21"/>
    </row>
    <row r="734" spans="1:3">
      <c r="A734" s="21"/>
      <c r="B734" s="21"/>
      <c r="C734" s="21"/>
    </row>
    <row r="735" spans="1:3">
      <c r="A735" s="21"/>
      <c r="B735" s="21"/>
      <c r="C735" s="21"/>
    </row>
    <row r="736" spans="1:3">
      <c r="A736" s="21"/>
      <c r="B736" s="21"/>
      <c r="C736" s="21"/>
    </row>
    <row r="737" spans="1:3">
      <c r="A737" s="21"/>
      <c r="B737" s="21"/>
      <c r="C737" s="21"/>
    </row>
    <row r="738" spans="1:3">
      <c r="A738" s="21"/>
      <c r="B738" s="21"/>
      <c r="C738" s="21"/>
    </row>
    <row r="739" spans="1:3">
      <c r="A739" s="21"/>
      <c r="B739" s="21"/>
      <c r="C739" s="21"/>
    </row>
    <row r="740" spans="1:3">
      <c r="A740" s="21"/>
      <c r="B740" s="21"/>
      <c r="C740" s="21"/>
    </row>
    <row r="741" spans="1:3">
      <c r="A741" s="21"/>
      <c r="B741" s="21"/>
      <c r="C741" s="21"/>
    </row>
    <row r="742" spans="1:3">
      <c r="A742" s="21"/>
      <c r="B742" s="21"/>
      <c r="C742" s="21"/>
    </row>
    <row r="743" spans="1:3">
      <c r="A743" s="21"/>
      <c r="B743" s="21"/>
      <c r="C743" s="21"/>
    </row>
    <row r="744" spans="1:3">
      <c r="A744" s="21"/>
      <c r="B744" s="21"/>
      <c r="C744" s="21"/>
    </row>
    <row r="745" spans="1:3">
      <c r="A745" s="21"/>
      <c r="B745" s="21"/>
      <c r="C745" s="21"/>
    </row>
    <row r="746" spans="1:3">
      <c r="A746" s="21"/>
      <c r="B746" s="21"/>
      <c r="C746" s="21"/>
    </row>
    <row r="747" spans="1:3">
      <c r="A747" s="21"/>
      <c r="B747" s="21"/>
      <c r="C747" s="21"/>
    </row>
    <row r="748" spans="1:3">
      <c r="A748" s="21"/>
      <c r="B748" s="21"/>
      <c r="C748" s="21"/>
    </row>
    <row r="749" spans="1:3">
      <c r="A749" s="21"/>
      <c r="B749" s="21"/>
      <c r="C749" s="21"/>
    </row>
    <row r="750" spans="1:3">
      <c r="A750" s="21"/>
      <c r="B750" s="21"/>
      <c r="C750" s="21"/>
    </row>
    <row r="751" spans="1:3">
      <c r="A751" s="21"/>
      <c r="B751" s="21"/>
      <c r="C751" s="21"/>
    </row>
    <row r="752" spans="1:3">
      <c r="A752" s="21"/>
      <c r="B752" s="21"/>
      <c r="C752" s="21"/>
    </row>
    <row r="753" spans="1:3">
      <c r="A753" s="21"/>
      <c r="B753" s="21"/>
      <c r="C753" s="21"/>
    </row>
    <row r="754" spans="1:3">
      <c r="A754" s="21"/>
      <c r="B754" s="21"/>
      <c r="C754" s="21"/>
    </row>
    <row r="755" spans="1:3">
      <c r="A755" s="21"/>
      <c r="B755" s="21"/>
      <c r="C755" s="21"/>
    </row>
    <row r="756" spans="1:3">
      <c r="A756" s="21"/>
      <c r="B756" s="21"/>
      <c r="C756" s="21"/>
    </row>
    <row r="757" spans="1:3">
      <c r="A757" s="21"/>
      <c r="B757" s="21"/>
      <c r="C757" s="21"/>
    </row>
    <row r="758" spans="1:3">
      <c r="A758" s="21"/>
      <c r="B758" s="21"/>
      <c r="C758" s="21"/>
    </row>
    <row r="759" spans="1:3">
      <c r="A759" s="21"/>
      <c r="B759" s="21"/>
      <c r="C759" s="21"/>
    </row>
    <row r="760" spans="1:3">
      <c r="A760" s="21"/>
      <c r="B760" s="21"/>
      <c r="C760" s="21"/>
    </row>
    <row r="761" spans="1:3">
      <c r="A761" s="21"/>
      <c r="B761" s="21"/>
      <c r="C761" s="21"/>
    </row>
    <row r="762" spans="1:3">
      <c r="A762" s="21"/>
      <c r="B762" s="21"/>
      <c r="C762" s="21"/>
    </row>
    <row r="763" spans="1:3">
      <c r="A763" s="21"/>
      <c r="B763" s="21"/>
      <c r="C763" s="21"/>
    </row>
    <row r="764" spans="1:3">
      <c r="A764" s="21"/>
      <c r="B764" s="21"/>
      <c r="C764" s="21"/>
    </row>
    <row r="765" spans="1:3">
      <c r="A765" s="21"/>
      <c r="B765" s="21"/>
      <c r="C765" s="21"/>
    </row>
    <row r="766" spans="1:3">
      <c r="A766" s="21"/>
      <c r="B766" s="21"/>
      <c r="C766" s="21"/>
    </row>
    <row r="767" spans="1:3">
      <c r="A767" s="21"/>
      <c r="B767" s="21"/>
      <c r="C767" s="21"/>
    </row>
    <row r="768" spans="1:3">
      <c r="A768" s="21"/>
      <c r="B768" s="21"/>
      <c r="C768" s="21"/>
    </row>
    <row r="769" spans="1:3">
      <c r="A769" s="21"/>
      <c r="B769" s="21"/>
      <c r="C769" s="21"/>
    </row>
    <row r="770" spans="1:3">
      <c r="A770" s="21"/>
      <c r="B770" s="21"/>
      <c r="C770" s="21"/>
    </row>
    <row r="771" spans="1:3">
      <c r="A771" s="21"/>
      <c r="B771" s="21"/>
      <c r="C771" s="21"/>
    </row>
    <row r="772" spans="1:3">
      <c r="A772" s="21"/>
      <c r="B772" s="21"/>
      <c r="C772" s="21"/>
    </row>
    <row r="773" spans="1:3">
      <c r="A773" s="21"/>
      <c r="B773" s="21"/>
      <c r="C773" s="21"/>
    </row>
    <row r="774" spans="1:3">
      <c r="A774" s="21"/>
      <c r="B774" s="21"/>
      <c r="C774" s="21"/>
    </row>
    <row r="775" spans="1:3">
      <c r="A775" s="21"/>
      <c r="B775" s="21"/>
      <c r="C775" s="21"/>
    </row>
    <row r="776" spans="1:3">
      <c r="A776" s="21"/>
      <c r="B776" s="21"/>
      <c r="C776" s="21"/>
    </row>
    <row r="777" spans="1:3">
      <c r="A777" s="21"/>
      <c r="B777" s="21"/>
      <c r="C777" s="21"/>
    </row>
    <row r="778" spans="1:3">
      <c r="A778" s="21"/>
      <c r="B778" s="21"/>
      <c r="C778" s="21"/>
    </row>
    <row r="779" spans="1:3">
      <c r="A779" s="21"/>
      <c r="B779" s="21"/>
      <c r="C779" s="21"/>
    </row>
    <row r="780" spans="1:3">
      <c r="A780" s="21"/>
      <c r="B780" s="21"/>
      <c r="C780" s="21"/>
    </row>
    <row r="781" spans="1:3">
      <c r="A781" s="21"/>
      <c r="B781" s="21"/>
      <c r="C781" s="21"/>
    </row>
    <row r="782" spans="1:3">
      <c r="A782" s="21"/>
      <c r="B782" s="21"/>
      <c r="C782" s="21"/>
    </row>
    <row r="783" spans="1:3">
      <c r="A783" s="21"/>
      <c r="B783" s="21"/>
      <c r="C783" s="21"/>
    </row>
    <row r="784" spans="1:3">
      <c r="A784" s="21"/>
      <c r="B784" s="21"/>
      <c r="C784" s="21"/>
    </row>
    <row r="785" spans="1:3">
      <c r="A785" s="21"/>
      <c r="B785" s="21"/>
      <c r="C785" s="21"/>
    </row>
    <row r="786" spans="1:3">
      <c r="A786" s="21"/>
      <c r="B786" s="21"/>
      <c r="C786" s="21"/>
    </row>
    <row r="787" spans="1:3">
      <c r="A787" s="21"/>
      <c r="B787" s="21"/>
      <c r="C787" s="21"/>
    </row>
    <row r="788" spans="1:3">
      <c r="A788" s="21"/>
      <c r="B788" s="21"/>
      <c r="C788" s="21"/>
    </row>
    <row r="789" spans="1:3">
      <c r="A789" s="21"/>
      <c r="B789" s="21"/>
      <c r="C789" s="21"/>
    </row>
    <row r="790" spans="1:3">
      <c r="A790" s="21"/>
      <c r="B790" s="21"/>
      <c r="C790" s="21"/>
    </row>
    <row r="791" spans="1:3">
      <c r="A791" s="21"/>
      <c r="B791" s="21"/>
      <c r="C791" s="21"/>
    </row>
    <row r="792" spans="1:3">
      <c r="A792" s="21"/>
      <c r="B792" s="21"/>
      <c r="C792" s="21"/>
    </row>
    <row r="793" spans="1:3">
      <c r="A793" s="21"/>
      <c r="B793" s="21"/>
      <c r="C793" s="21"/>
    </row>
    <row r="794" spans="1:3">
      <c r="A794" s="21"/>
      <c r="B794" s="21"/>
      <c r="C794" s="21"/>
    </row>
    <row r="795" spans="1:3">
      <c r="A795" s="21"/>
      <c r="B795" s="21"/>
      <c r="C795" s="21"/>
    </row>
    <row r="796" spans="1:3">
      <c r="A796" s="21"/>
      <c r="B796" s="21"/>
      <c r="C796" s="21"/>
    </row>
    <row r="797" spans="1:3">
      <c r="A797" s="21"/>
      <c r="B797" s="21"/>
      <c r="C797" s="21"/>
    </row>
    <row r="798" spans="1:3">
      <c r="A798" s="21"/>
      <c r="B798" s="21"/>
      <c r="C798" s="21"/>
    </row>
    <row r="799" spans="1:3">
      <c r="A799" s="21"/>
      <c r="B799" s="21"/>
      <c r="C799" s="21"/>
    </row>
    <row r="800" spans="1:3">
      <c r="A800" s="21"/>
      <c r="B800" s="21"/>
      <c r="C800" s="21"/>
    </row>
    <row r="801" spans="1:3">
      <c r="A801" s="21"/>
      <c r="B801" s="21"/>
      <c r="C801" s="21"/>
    </row>
    <row r="802" spans="1:3">
      <c r="A802" s="21"/>
      <c r="B802" s="21"/>
      <c r="C802" s="21"/>
    </row>
    <row r="803" spans="1:3">
      <c r="A803" s="21"/>
      <c r="B803" s="21"/>
      <c r="C803" s="21"/>
    </row>
    <row r="804" spans="1:3">
      <c r="A804" s="21"/>
      <c r="B804" s="21"/>
      <c r="C804" s="21"/>
    </row>
    <row r="805" spans="1:3">
      <c r="A805" s="21"/>
      <c r="B805" s="21"/>
      <c r="C805" s="21"/>
    </row>
    <row r="806" spans="1:3">
      <c r="A806" s="21"/>
      <c r="B806" s="21"/>
      <c r="C806" s="21"/>
    </row>
    <row r="807" spans="1:3">
      <c r="A807" s="21"/>
      <c r="B807" s="21"/>
      <c r="C807" s="21"/>
    </row>
    <row r="808" spans="1:3">
      <c r="A808" s="21"/>
      <c r="B808" s="21"/>
      <c r="C808" s="21"/>
    </row>
    <row r="809" spans="1:3">
      <c r="A809" s="21"/>
      <c r="B809" s="21"/>
      <c r="C809" s="21"/>
    </row>
    <row r="810" spans="1:3">
      <c r="A810" s="21"/>
      <c r="B810" s="21"/>
      <c r="C810" s="21"/>
    </row>
    <row r="811" spans="1:3">
      <c r="A811" s="21"/>
      <c r="B811" s="21"/>
      <c r="C811" s="21"/>
    </row>
    <row r="812" spans="1:3">
      <c r="A812" s="21"/>
      <c r="B812" s="21"/>
      <c r="C812" s="21"/>
    </row>
    <row r="813" spans="1:3">
      <c r="A813" s="21"/>
      <c r="B813" s="21"/>
      <c r="C813" s="21"/>
    </row>
    <row r="814" spans="1:3">
      <c r="A814" s="21"/>
      <c r="B814" s="21"/>
      <c r="C814" s="21"/>
    </row>
    <row r="815" spans="1:3">
      <c r="A815" s="21"/>
      <c r="B815" s="21"/>
      <c r="C815" s="21"/>
    </row>
    <row r="816" spans="1:3">
      <c r="A816" s="21"/>
      <c r="B816" s="21"/>
      <c r="C816" s="21"/>
    </row>
    <row r="817" spans="1:3">
      <c r="A817" s="21"/>
      <c r="B817" s="21"/>
      <c r="C817" s="21"/>
    </row>
    <row r="818" spans="1:3">
      <c r="A818" s="21"/>
      <c r="B818" s="21"/>
      <c r="C818" s="21"/>
    </row>
    <row r="819" spans="1:3">
      <c r="A819" s="21"/>
      <c r="B819" s="21"/>
      <c r="C819" s="21"/>
    </row>
    <row r="820" spans="1:3">
      <c r="A820" s="21"/>
      <c r="B820" s="21"/>
      <c r="C820" s="21"/>
    </row>
    <row r="821" spans="1:3">
      <c r="A821" s="21"/>
      <c r="B821" s="21"/>
      <c r="C821" s="21"/>
    </row>
    <row r="822" spans="1:3">
      <c r="A822" s="21"/>
      <c r="B822" s="21"/>
      <c r="C822" s="21"/>
    </row>
    <row r="823" spans="1:3">
      <c r="A823" s="21"/>
      <c r="B823" s="21"/>
      <c r="C823" s="21"/>
    </row>
    <row r="824" spans="1:3">
      <c r="A824" s="21"/>
      <c r="B824" s="21"/>
      <c r="C824" s="21"/>
    </row>
    <row r="825" spans="1:3">
      <c r="A825" s="21"/>
      <c r="B825" s="21"/>
      <c r="C825" s="21"/>
    </row>
    <row r="826" spans="1:3">
      <c r="A826" s="21"/>
      <c r="B826" s="21"/>
      <c r="C826" s="21"/>
    </row>
    <row r="827" spans="1:3">
      <c r="A827" s="21"/>
      <c r="B827" s="21"/>
      <c r="C827" s="21"/>
    </row>
    <row r="828" spans="1:3">
      <c r="A828" s="21"/>
      <c r="B828" s="21"/>
      <c r="C828" s="21"/>
    </row>
    <row r="829" spans="1:3">
      <c r="A829" s="21"/>
      <c r="B829" s="21"/>
      <c r="C829" s="21"/>
    </row>
    <row r="830" spans="1:3">
      <c r="A830" s="21"/>
      <c r="B830" s="21"/>
      <c r="C830" s="21"/>
    </row>
    <row r="831" spans="1:3">
      <c r="A831" s="21"/>
      <c r="B831" s="21"/>
      <c r="C831" s="21"/>
    </row>
    <row r="832" spans="1:3">
      <c r="A832" s="21"/>
      <c r="B832" s="21"/>
      <c r="C832" s="21"/>
    </row>
    <row r="833" spans="1:3">
      <c r="A833" s="21"/>
      <c r="B833" s="21"/>
      <c r="C833" s="21"/>
    </row>
    <row r="834" spans="1:3">
      <c r="A834" s="21"/>
      <c r="B834" s="21"/>
      <c r="C834" s="21"/>
    </row>
    <row r="835" spans="1:3">
      <c r="A835" s="21"/>
      <c r="B835" s="21"/>
      <c r="C835" s="21"/>
    </row>
    <row r="836" spans="1:3">
      <c r="A836" s="21"/>
      <c r="B836" s="21"/>
      <c r="C836" s="21"/>
    </row>
    <row r="837" spans="1:3">
      <c r="A837" s="21"/>
      <c r="B837" s="21"/>
      <c r="C837" s="21"/>
    </row>
    <row r="838" spans="1:3">
      <c r="A838" s="21"/>
      <c r="B838" s="21"/>
      <c r="C838" s="21"/>
    </row>
    <row r="839" spans="1:3">
      <c r="A839" s="21"/>
      <c r="B839" s="21"/>
      <c r="C839" s="21"/>
    </row>
    <row r="840" spans="1:3">
      <c r="A840" s="21"/>
      <c r="B840" s="21"/>
      <c r="C840" s="21"/>
    </row>
    <row r="841" spans="1:3">
      <c r="A841" s="21"/>
      <c r="B841" s="21"/>
      <c r="C841" s="21"/>
    </row>
    <row r="842" spans="1:3">
      <c r="A842" s="21"/>
      <c r="B842" s="21"/>
      <c r="C842" s="21"/>
    </row>
    <row r="843" spans="1:3">
      <c r="A843" s="21"/>
      <c r="B843" s="21"/>
      <c r="C843" s="21"/>
    </row>
    <row r="844" spans="1:3">
      <c r="A844" s="21"/>
      <c r="B844" s="21"/>
      <c r="C844" s="21"/>
    </row>
    <row r="845" spans="1:3">
      <c r="A845" s="21"/>
      <c r="B845" s="21"/>
      <c r="C845" s="21"/>
    </row>
    <row r="846" spans="1:3">
      <c r="A846" s="21"/>
      <c r="B846" s="21"/>
      <c r="C846" s="21"/>
    </row>
    <row r="847" spans="1:3">
      <c r="A847" s="21"/>
      <c r="B847" s="21"/>
      <c r="C847" s="21"/>
    </row>
    <row r="848" spans="1:3">
      <c r="A848" s="21"/>
      <c r="B848" s="21"/>
      <c r="C848" s="21"/>
    </row>
    <row r="849" spans="1:3">
      <c r="A849" s="21"/>
      <c r="B849" s="21"/>
      <c r="C849" s="21"/>
    </row>
    <row r="850" spans="1:3">
      <c r="A850" s="21"/>
      <c r="B850" s="21"/>
      <c r="C850" s="21"/>
    </row>
    <row r="851" spans="1:3">
      <c r="A851" s="21"/>
      <c r="B851" s="21"/>
      <c r="C851" s="21"/>
    </row>
    <row r="852" spans="1:3">
      <c r="A852" s="21"/>
      <c r="B852" s="21"/>
      <c r="C852" s="21"/>
    </row>
    <row r="853" spans="1:3">
      <c r="A853" s="21"/>
      <c r="B853" s="21"/>
      <c r="C853" s="21"/>
    </row>
    <row r="854" spans="1:3">
      <c r="A854" s="21"/>
      <c r="B854" s="21"/>
      <c r="C854" s="21"/>
    </row>
    <row r="855" spans="1:3">
      <c r="A855" s="21"/>
      <c r="B855" s="21"/>
      <c r="C855" s="21"/>
    </row>
    <row r="856" spans="1:3">
      <c r="A856" s="21"/>
      <c r="B856" s="21"/>
      <c r="C856" s="21"/>
    </row>
    <row r="857" spans="1:3">
      <c r="A857" s="21"/>
      <c r="B857" s="21"/>
      <c r="C857" s="21"/>
    </row>
    <row r="858" spans="1:3">
      <c r="A858" s="21"/>
      <c r="B858" s="21"/>
      <c r="C858" s="21"/>
    </row>
    <row r="859" spans="1:3">
      <c r="A859" s="21"/>
      <c r="B859" s="21"/>
      <c r="C859" s="21"/>
    </row>
    <row r="860" spans="1:3">
      <c r="A860" s="21"/>
      <c r="B860" s="21"/>
      <c r="C860" s="21"/>
    </row>
    <row r="861" spans="1:3">
      <c r="A861" s="21"/>
      <c r="B861" s="21"/>
      <c r="C861" s="21"/>
    </row>
    <row r="862" spans="1:3">
      <c r="A862" s="21"/>
      <c r="B862" s="21"/>
      <c r="C862" s="21"/>
    </row>
    <row r="863" spans="1:3">
      <c r="A863" s="21"/>
      <c r="B863" s="21"/>
      <c r="C863" s="21"/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3</vt:lpstr>
      <vt:lpstr>4</vt:lpstr>
      <vt:lpstr>5</vt:lpstr>
      <vt:lpstr>6</vt:lpstr>
      <vt:lpstr>7</vt:lpstr>
      <vt:lpstr>8</vt:lpstr>
      <vt:lpstr>'3'!Заголовки_для_печати</vt:lpstr>
      <vt:lpstr>'5'!Заголовки_для_печати</vt:lpstr>
      <vt:lpstr>'7'!Заголовки_для_печати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Администрация ЗАТО Звёздный</cp:lastModifiedBy>
  <cp:lastPrinted>2016-11-21T02:46:02Z</cp:lastPrinted>
  <dcterms:created xsi:type="dcterms:W3CDTF">2002-03-11T10:22:12Z</dcterms:created>
  <dcterms:modified xsi:type="dcterms:W3CDTF">2016-11-21T04:43:04Z</dcterms:modified>
</cp:coreProperties>
</file>