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Бюджет!$A$21</definedName>
    <definedName name="FIO" localSheetId="0">Бюджет!#REF!</definedName>
    <definedName name="SIGN" localSheetId="0">Бюджет!$A$21:$D$22</definedName>
  </definedNames>
  <calcPr calcId="124519"/>
</workbook>
</file>

<file path=xl/calcChain.xml><?xml version="1.0" encoding="utf-8"?>
<calcChain xmlns="http://schemas.openxmlformats.org/spreadsheetml/2006/main">
  <c r="I14" i="3"/>
  <c r="I15"/>
  <c r="I16"/>
  <c r="I17"/>
  <c r="I18"/>
  <c r="I19"/>
  <c r="I20"/>
  <c r="I21"/>
  <c r="I22"/>
  <c r="I23"/>
  <c r="I24"/>
  <c r="I26"/>
  <c r="I27"/>
  <c r="I29"/>
  <c r="I30"/>
  <c r="I32"/>
  <c r="I33"/>
  <c r="I35"/>
  <c r="I38"/>
  <c r="I41"/>
  <c r="I46"/>
  <c r="I47"/>
  <c r="I48"/>
  <c r="I49"/>
  <c r="I50"/>
  <c r="I52"/>
  <c r="I53"/>
  <c r="I58"/>
  <c r="I64"/>
  <c r="I65"/>
  <c r="I67"/>
  <c r="I68"/>
  <c r="I71"/>
  <c r="I72"/>
  <c r="I73"/>
  <c r="I74"/>
  <c r="I79"/>
  <c r="I80"/>
  <c r="I81"/>
  <c r="I82"/>
  <c r="I89"/>
  <c r="I90"/>
  <c r="I91"/>
  <c r="I92"/>
  <c r="I93"/>
  <c r="I94"/>
  <c r="I96"/>
  <c r="I97"/>
  <c r="I98"/>
  <c r="I99"/>
  <c r="I100"/>
  <c r="I106"/>
  <c r="I108"/>
  <c r="I109"/>
  <c r="I110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30"/>
  <c r="I132"/>
  <c r="I133"/>
  <c r="I134"/>
  <c r="I135"/>
  <c r="I139"/>
  <c r="I140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5"/>
  <c r="H37"/>
  <c r="H38"/>
  <c r="H39"/>
  <c r="H40"/>
  <c r="H41"/>
  <c r="H42"/>
  <c r="H43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8"/>
  <c r="H69"/>
  <c r="H70"/>
  <c r="H71"/>
  <c r="H72"/>
  <c r="H73"/>
  <c r="H74"/>
  <c r="H75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3"/>
  <c r="H104"/>
  <c r="H105"/>
  <c r="H106"/>
  <c r="H107"/>
  <c r="H108"/>
  <c r="H109"/>
  <c r="H110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2"/>
  <c r="H133"/>
  <c r="H134"/>
  <c r="H135"/>
  <c r="H136"/>
  <c r="H137"/>
  <c r="H139"/>
  <c r="H140"/>
  <c r="G138"/>
  <c r="I138" s="1"/>
  <c r="G131"/>
  <c r="I131" s="1"/>
  <c r="G111"/>
  <c r="I111" s="1"/>
  <c r="G102"/>
  <c r="I102" s="1"/>
  <c r="G76"/>
  <c r="I76" s="1"/>
  <c r="G62"/>
  <c r="I62" s="1"/>
  <c r="G44"/>
  <c r="I44" s="1"/>
  <c r="G36"/>
  <c r="I36" s="1"/>
  <c r="G34"/>
  <c r="I34" s="1"/>
  <c r="G13"/>
  <c r="I13" s="1"/>
  <c r="F141"/>
  <c r="E141"/>
  <c r="F138"/>
  <c r="E138"/>
  <c r="F131"/>
  <c r="E131"/>
  <c r="F111"/>
  <c r="E111"/>
  <c r="F102"/>
  <c r="E102"/>
  <c r="F76"/>
  <c r="E76"/>
  <c r="F62"/>
  <c r="E62"/>
  <c r="F44"/>
  <c r="E44"/>
  <c r="F36"/>
  <c r="E36"/>
  <c r="F13"/>
  <c r="E13"/>
  <c r="F34"/>
  <c r="E34"/>
  <c r="H138" l="1"/>
  <c r="H131"/>
  <c r="H111"/>
  <c r="H102"/>
  <c r="H76"/>
  <c r="H62"/>
  <c r="H44"/>
  <c r="H36"/>
  <c r="H34"/>
  <c r="H13"/>
  <c r="G141"/>
  <c r="H141" l="1"/>
  <c r="I141"/>
</calcChain>
</file>

<file path=xl/sharedStrings.xml><?xml version="1.0" encoding="utf-8"?>
<sst xmlns="http://schemas.openxmlformats.org/spreadsheetml/2006/main" count="498" uniqueCount="245">
  <si>
    <t>руб.</t>
  </si>
  <si>
    <t>Раздел</t>
  </si>
  <si>
    <t>Подраздел</t>
  </si>
  <si>
    <t>КЦСР</t>
  </si>
  <si>
    <t>Наименование КЦСР</t>
  </si>
  <si>
    <t>01</t>
  </si>
  <si>
    <t>02</t>
  </si>
  <si>
    <t>9100001</t>
  </si>
  <si>
    <t>Глава ЗАТО Звёздный</t>
  </si>
  <si>
    <t>03</t>
  </si>
  <si>
    <t>9100004</t>
  </si>
  <si>
    <t>Обеспечение выполнения функций представительного органа муниципального образования</t>
  </si>
  <si>
    <t>04</t>
  </si>
  <si>
    <t>0616306</t>
  </si>
  <si>
    <t>Обеспечение воспитания и обучения детей-инвалидов в дошкольных образовательных учреждениях и на дому</t>
  </si>
  <si>
    <t>0616311</t>
  </si>
  <si>
    <t>Предоставление социальных гарантий и льгот педагогическим работникам</t>
  </si>
  <si>
    <t>0626311</t>
  </si>
  <si>
    <t>0626312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</si>
  <si>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</si>
  <si>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0736316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</si>
  <si>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</si>
  <si>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1517001</t>
  </si>
  <si>
    <t>Профессиональная подготовка муниципальных служащих администрации ЗАТО Звёздный (переподготовка, повышение квалификации, семинары и другие формы обучения) (местный бюджет)</t>
  </si>
  <si>
    <t>9100002</t>
  </si>
  <si>
    <t>Глава адиминистрации ЗАТО Звёздный</t>
  </si>
  <si>
    <t>9100006</t>
  </si>
  <si>
    <t>Обеспечение выполнения функций исполнительно-распорядительного органа муниципального образования</t>
  </si>
  <si>
    <t>9106319</t>
  </si>
  <si>
    <t>Комиссия по делам несовершеннолетних и защите их прав и организация их деятельности</t>
  </si>
  <si>
    <t>9206322</t>
  </si>
  <si>
    <t>Составление протоколов об административных правонарушениях</t>
  </si>
  <si>
    <t>06</t>
  </si>
  <si>
    <t>9100003</t>
  </si>
  <si>
    <t>Председатель контрольной комиссии ЗАТО Звёздный</t>
  </si>
  <si>
    <t>9100005</t>
  </si>
  <si>
    <t>Обеспечение выполнения функций контрольно-счётного органа муниципального образования</t>
  </si>
  <si>
    <t>11</t>
  </si>
  <si>
    <t>9200002</t>
  </si>
  <si>
    <t>Резервный фонд</t>
  </si>
  <si>
    <t>13</t>
  </si>
  <si>
    <t>1227001</t>
  </si>
  <si>
    <t>Инвентаризация и оценка муниципального имущества</t>
  </si>
  <si>
    <t>1227002</t>
  </si>
  <si>
    <t>Содержание муниципального имущества</t>
  </si>
  <si>
    <t>1617001</t>
  </si>
  <si>
    <t>Проведение ремонтных работ в административном здании ОМСУ городского округа ЗАТО Звёздный для приспособления здания для МГН</t>
  </si>
  <si>
    <t>9105930</t>
  </si>
  <si>
    <t>Государственная регистрация актов гражданского состояния</t>
  </si>
  <si>
    <t>9200003</t>
  </si>
  <si>
    <t>Прочие расходы</t>
  </si>
  <si>
    <t>9105118</t>
  </si>
  <si>
    <t>Осуществление полномочий по первичному воинскому учёту на территориях, где отсутствуют военные комиссариаты</t>
  </si>
  <si>
    <t>09</t>
  </si>
  <si>
    <t>0437001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</si>
  <si>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</si>
  <si>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0437002</t>
  </si>
  <si>
    <t>Профилактическая работа по гражданской обороне, предупреждению и ликвидации чрезвычайных ситуаций</t>
  </si>
  <si>
    <t>10</t>
  </si>
  <si>
    <t>0417001</t>
  </si>
  <si>
    <t>Проведение профилактической работы по пожарной безопасности в ЗАТО Звёздный</t>
  </si>
  <si>
    <t>0417002</t>
  </si>
  <si>
    <t>Модернизация и содержание системы оповещения ЗАТО Звёздный</t>
  </si>
  <si>
    <t>14</t>
  </si>
  <si>
    <t>0427001</t>
  </si>
  <si>
    <t>Модернизация и содержание системы видеонаблюдения ЗАТО Звёздный</t>
  </si>
  <si>
    <t>0427002</t>
  </si>
  <si>
    <t>Организация работ по профилактике правонарушений и обеспечению общественной безопасности</t>
  </si>
  <si>
    <t>0427003</t>
  </si>
  <si>
    <t>Проведение тестирования обучающихся 9-11 классов МБОУ Средняя общеобразовательная школа с целью выявления случаев употребления психоактивных веществ обучающимися</t>
  </si>
  <si>
    <t>1055016</t>
  </si>
  <si>
    <t>Капитальный ремонт гидротехнических сооружений (ГТС) пруда на р.Юг в ЗАТО Звёздный (п.Звёздный) за счёт средств федерального бюджета</t>
  </si>
  <si>
    <t>1056211</t>
  </si>
  <si>
    <t>Капитальный ремонт гидротехнических сооружений (ГТС) пруда на р.Юг в ЗАТО Звёздный (п.Звёздный) за счёт средств краевого бюджета</t>
  </si>
  <si>
    <t>1057001</t>
  </si>
  <si>
    <t>Содержание ГТС</t>
  </si>
  <si>
    <t>1057002</t>
  </si>
  <si>
    <t>Капитальный ремонт гидротехнических сооружений (ГТС) пруда на р.Юг в ЗАТО Звёздный (п.Звёздный) за счёт средств местного бюджета</t>
  </si>
  <si>
    <t>08</t>
  </si>
  <si>
    <t>9516403</t>
  </si>
  <si>
    <t>Возмещение хозяйствующим субъектам недополученных доходов от перевозки отдельных категорий грахдан с использованием федеральных социальных проездных документов</t>
  </si>
  <si>
    <t>9526403</t>
  </si>
  <si>
    <t>Возмещение хозяйствующим субъектам недополученных доходов от перевозки отдельных категорий грахдан с использованием региональных социальных проездных документов</t>
  </si>
  <si>
    <t>1025004</t>
  </si>
  <si>
    <t>Капитальный ремонт и ремонт автомобильных дорог ЗАТО Звёздныйза счёт средств федерального бюджета</t>
  </si>
  <si>
    <t>1027001</t>
  </si>
  <si>
    <t>Содержание в зимний период автомобильных дорог, расположен-ных на территории ЗАТО Звёздный</t>
  </si>
  <si>
    <t>1027002</t>
  </si>
  <si>
    <t>Капитальный ремонт и ремонт автомобильных дорог ЗАТО Звёздный</t>
  </si>
  <si>
    <t>1027003</t>
  </si>
  <si>
    <t>Приобретение дорожных знаков и других средств по обеспечению безопасности дорожного движения</t>
  </si>
  <si>
    <t>12</t>
  </si>
  <si>
    <t>0117001</t>
  </si>
  <si>
    <t>Субсидии на возмещение части затрат, связанных с оплатой субъектами малого и среднего предпринимательства, в том числе участниками инновационных территориальных кластеров, приобретения оборудования, включая затраты на монтаж оборудования, в целях создания и(или) развития, и(или) модернизации производства товаров</t>
  </si>
  <si>
    <t>0117002</t>
  </si>
  <si>
    <t>Предоставление субсидий начинающим субъектам малого предпринимательства в целях возмещения части затрат, связанных с началом предпринимательской деятельности</t>
  </si>
  <si>
    <t>0117003</t>
  </si>
  <si>
    <t>Проведение ежегодного конкурса СМПС</t>
  </si>
  <si>
    <t>0127001</t>
  </si>
  <si>
    <t>Продвижение ЗАТО Звёздный на краевом и российском уровнях</t>
  </si>
  <si>
    <t>0127002</t>
  </si>
  <si>
    <t>Повышение квалификации спе-циалистов администрации в области инвестиционной деятельности и привлечения инвестиций</t>
  </si>
  <si>
    <t>1127001</t>
  </si>
  <si>
    <t>Планировка подлежащих застройке территорий п.Звёздный</t>
  </si>
  <si>
    <t>1217001</t>
  </si>
  <si>
    <t>Управление земельными ресурсами ЗАТО Звёздный</t>
  </si>
  <si>
    <t>05</t>
  </si>
  <si>
    <t>1117003</t>
  </si>
  <si>
    <t>Разработка проектно-сметной документации по капитальному ремонту двух этажей здания, расположенного по адресу: Пермский край, п.Звёздный, ул.Ленина, д.12</t>
  </si>
  <si>
    <t>9300001</t>
  </si>
  <si>
    <t>Капитальный ремонт жилого фонда</t>
  </si>
  <si>
    <t>9300002</t>
  </si>
  <si>
    <t>Реконструкция системы теплоснабжения в жилых домах п.Звёздный</t>
  </si>
  <si>
    <t>9300003</t>
  </si>
  <si>
    <t>Взносы в фонд капитального ремонта за квартиры, находящиеся в муниципальной собственности</t>
  </si>
  <si>
    <t>1417002</t>
  </si>
  <si>
    <t>Установка приборов учёта</t>
  </si>
  <si>
    <t>1017001</t>
  </si>
  <si>
    <t>Содержание территории ЗАТО Звёздный</t>
  </si>
  <si>
    <t>1017002</t>
  </si>
  <si>
    <t>Работы по благоустройству ЗАТО Звёздный</t>
  </si>
  <si>
    <t>1017003</t>
  </si>
  <si>
    <t>Благоустройство "Аллеи славы" в п.Звёздный с устройством зон отдыха</t>
  </si>
  <si>
    <t>1017004</t>
  </si>
  <si>
    <t>Содержание Аллеи Славы в п.Звёздный</t>
  </si>
  <si>
    <t>1037001</t>
  </si>
  <si>
    <t>Обеспечение наружного освещения на территории ЗАТО Звёздный</t>
  </si>
  <si>
    <t>1037002</t>
  </si>
  <si>
    <t>Техническое обслуживание линий наружного освещения на территории ЗАТО Звёздный</t>
  </si>
  <si>
    <t>1047001</t>
  </si>
  <si>
    <t>Эвакуация твёрдо-бытовых отходов захламлённых мест с территории ЗАТО Звёздный</t>
  </si>
  <si>
    <t>1047002</t>
  </si>
  <si>
    <t>Организация и проведение Всероссийского экологического субботника - "Зелёная Россия"</t>
  </si>
  <si>
    <t>07</t>
  </si>
  <si>
    <t>0322000</t>
  </si>
  <si>
    <t>Проведение ремонтных работ в учреждениях социально-культурной сферы ЗАТО Звёздный (краевой бюджет)</t>
  </si>
  <si>
    <t>0327001</t>
  </si>
  <si>
    <t>Проведение ремонтных работ в учреждениях социально-культурной сферы ЗАТО Звёздный</t>
  </si>
  <si>
    <t>0616330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</si>
  <si>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</si>
  <si>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0617001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</si>
  <si>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</si>
  <si>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1617003</t>
  </si>
  <si>
    <t>Оснащение муниципальных бюджетных учреждений ЗАТО Звёздный для создания доступной среды для МГН</t>
  </si>
  <si>
    <t>0312000</t>
  </si>
  <si>
    <t>Мероприятия по приведению учреждений социально-культурной сферы ЗАТО Звёздный в соответствии с предписаниями надзорных органов (краевой бюджет)</t>
  </si>
  <si>
    <t>0317001</t>
  </si>
  <si>
    <t>Мероприятия по приведению учреждений социально-культурной сферы ЗАТО Звёздный в соответствии с предписаниями надзорных органов</t>
  </si>
  <si>
    <t>0327002</t>
  </si>
  <si>
    <t>Оснащение муниципальных бюджетных учреждений ЗАТО Звёздный</t>
  </si>
  <si>
    <t>0626307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</si>
  <si>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орга-низациях</t>
  </si>
  <si>
    <t>0626310</t>
  </si>
  <si>
    <t>Выплата ежемесячного денежного вознаграждения за классное руководство</t>
  </si>
  <si>
    <t>0627001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</si>
  <si>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</si>
  <si>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0637001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</si>
  <si>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</si>
  <si>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0737001</t>
  </si>
  <si>
    <t>Предоставление компенсационных выплат на питание обучающимся в муниципальных общеобразовательных организациях</t>
  </si>
  <si>
    <t>1617002</t>
  </si>
  <si>
    <t>Проведение ремонтных работ в муниципальных бюджетных учреждениях ЗАТО Звёздный для приспособления зданий для МГН</t>
  </si>
  <si>
    <t>0716320</t>
  </si>
  <si>
    <t>Мероприятия по организации оздоровления и отдыха детей (за счёт средств краевого бюджета)</t>
  </si>
  <si>
    <t>0717001</t>
  </si>
  <si>
    <t>Мероприятия по организации отдыха и занятости детей в каникулярное время (за счёт средств бюджета ЗАТО Звёздный)</t>
  </si>
  <si>
    <t>0527001</t>
  </si>
  <si>
    <t>Мероприятия по контролю соблюдения санитарно-эпидемиологических требований к условиям воспитания и обучения в образовательных учреждениях, условий проживания населения с целью оценки соответствия жилых помещений муниципального жилого фонда санитарным правилам и нормам</t>
  </si>
  <si>
    <t>0527002</t>
  </si>
  <si>
    <t>Проведение профилактических мероприятий на территории ЗАТО Звёздный по эпидемическим показаниям</t>
  </si>
  <si>
    <t>0817003</t>
  </si>
  <si>
    <t>Создания условий для физического развития детей</t>
  </si>
  <si>
    <t>0817004</t>
  </si>
  <si>
    <t>Спортивно-оздоровительные мероприятия</t>
  </si>
  <si>
    <t>0237001</t>
  </si>
  <si>
    <t>Мероприятия по развитию и гармонизации межнациональных отношений в ЗАТО Звёздный</t>
  </si>
  <si>
    <t>0247001</t>
  </si>
  <si>
    <t>Формирование экономических стимулов деятельности социально-ориентированных некоммерческих организаций через участие в реализации социально-значимых проектов</t>
  </si>
  <si>
    <t>0247002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</si>
  <si>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</si>
  <si>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0257001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</si>
  <si>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</si>
  <si>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0257002</t>
  </si>
  <si>
    <t>Мероприятия по информационному и научно-методическому обеспечению программы и проектов, направленных на патриотическое воспитание</t>
  </si>
  <si>
    <t>0927001</t>
  </si>
  <si>
    <t>Организация библиотечного обслуживания</t>
  </si>
  <si>
    <t>0947001</t>
  </si>
  <si>
    <t>Праздничные и культурно-досуговые мероприятия</t>
  </si>
  <si>
    <t>0947003</t>
  </si>
  <si>
    <t>Организация клубной деятельности</t>
  </si>
  <si>
    <t>9200004</t>
  </si>
  <si>
    <t>Пенсии за выслугу лет лицам, замещающим муниципальные должности, муниципальным служащим</t>
  </si>
  <si>
    <t>0616314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</si>
  <si>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</si>
  <si>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0626314</t>
  </si>
  <si>
    <t>0626315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</si>
  <si>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</si>
  <si>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0627002</t>
  </si>
  <si>
    <t>Стипендиальное обеспечение обучающихся 2-х-11-х классов в муниципальных бюджетных общеобразовательных организациях, достигших отличных результатов в обучении</t>
  </si>
  <si>
    <t>0636314</t>
  </si>
  <si>
    <t>0636315</t>
  </si>
  <si>
    <t>0727001</t>
  </si>
  <si>
    <t>Мероприятия по поддержке одарённых детей</t>
  </si>
  <si>
    <t>0736317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</si>
  <si>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</si>
  <si>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0736318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</si>
  <si>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</si>
  <si>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0926315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</si>
  <si>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</si>
  <si>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0946315</t>
  </si>
  <si>
    <t>Предоставление мер социальной поддержки отдельным категориям граждан, работающим и проживающим в сельской местности и</t>
  </si>
  <si>
    <t>1315020</t>
  </si>
  <si>
    <t>Социальная выплата на приобретение (строительство) жилого помещения за счёт средств федерального бюджета</t>
  </si>
  <si>
    <t>1316210</t>
  </si>
  <si>
    <t>Социальная выплата на приобретение (строительство) жилого помещения за счёт средств краевого бюджета</t>
  </si>
  <si>
    <t>1317001</t>
  </si>
  <si>
    <t>Социальная выплата на приобретение (строительство) жилого помещения за счёт средств местного бюджета</t>
  </si>
  <si>
    <t>9900001</t>
  </si>
  <si>
    <t>Организация санаторно-курортного лечения работников бюджетных учреждений (за счёт средств местного бюджета)</t>
  </si>
  <si>
    <t>0816224</t>
  </si>
  <si>
    <t>Реализация проекта «Спортивный клуб + Спортивный сертификат» за счёт средств краевого бюджета</t>
  </si>
  <si>
    <t>0817001</t>
  </si>
  <si>
    <t>Спортивные мероприятия</t>
  </si>
  <si>
    <t>0817002</t>
  </si>
  <si>
    <t>Реализация проекта «Спортивный клуб + Спортивный сертификат» за счёт средств местного бюджета</t>
  </si>
  <si>
    <t>0827001</t>
  </si>
  <si>
    <t>1117001</t>
  </si>
  <si>
    <t>Разработка проектно-сметной документации по объекту: Стадион в п.Звёздный Пермского края</t>
  </si>
  <si>
    <t>1117002</t>
  </si>
  <si>
    <t>Универсальная спортивная площадка с искусственным покрытием (межшкольный стадион) в ЗАТО Звёздный за счёт средств местного бюджета</t>
  </si>
  <si>
    <t>0217001</t>
  </si>
  <si>
    <t>Освещение деятельности ОМСУ ЗАТО Звёздный в СМИ</t>
  </si>
  <si>
    <t>0227001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</si>
  <si>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</si>
  <si>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Итого</t>
  </si>
  <si>
    <t>План года</t>
  </si>
  <si>
    <t>План периода</t>
  </si>
  <si>
    <t>Исполнено</t>
  </si>
  <si>
    <t>к году</t>
  </si>
  <si>
    <t>к периоду</t>
  </si>
  <si>
    <t>% исполнения</t>
  </si>
  <si>
    <t>ОТЧЁТ ОБ ИСПОЛНЕНИИ РАСХОДОВ БЮДЖЕТА ЗАТО ЗВЁЗДНЫЙ НА 01 ИЮЛЯ 2015 Г.</t>
  </si>
  <si>
    <t>УТВЕРЖДАЮ</t>
  </si>
  <si>
    <t>Глава администрации ЗАТО Звёздный</t>
  </si>
  <si>
    <t>_______________________ А.М.Швецов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</si>
</sst>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49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4" fontId="5" fillId="0" borderId="7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43"/>
  <sheetViews>
    <sheetView showGridLines="0" tabSelected="1" workbookViewId="0">
      <selection activeCell="I13" sqref="I13"/>
    </sheetView>
  </sheetViews>
  <sheetFormatPr defaultRowHeight="12.75" customHeight="1"/>
  <cols>
    <col min="1" max="1" width="3.140625" customWidth="1"/>
    <col min="2" max="2" width="3.7109375" customWidth="1"/>
    <col min="3" max="3" width="7.5703125" customWidth="1"/>
    <col min="4" max="4" width="30.7109375" customWidth="1"/>
    <col min="5" max="5" width="12.140625" customWidth="1"/>
    <col min="6" max="6" width="11.42578125" customWidth="1"/>
    <col min="7" max="7" width="12" customWidth="1"/>
    <col min="8" max="8" width="7.85546875" customWidth="1"/>
  </cols>
  <sheetData>
    <row r="1" spans="1:9">
      <c r="A1" s="29"/>
      <c r="B1" s="29"/>
      <c r="C1" s="29"/>
      <c r="D1" s="29"/>
      <c r="E1" s="1"/>
    </row>
    <row r="2" spans="1:9">
      <c r="A2" s="5"/>
      <c r="B2" s="3"/>
      <c r="C2" s="3"/>
      <c r="D2" s="3"/>
      <c r="E2" s="1"/>
      <c r="F2" s="20" t="s">
        <v>242</v>
      </c>
      <c r="G2" s="20"/>
      <c r="H2" s="20"/>
      <c r="I2" s="20"/>
    </row>
    <row r="3" spans="1:9" ht="14.25">
      <c r="A3" s="6"/>
      <c r="B3" s="2"/>
      <c r="C3" s="2"/>
      <c r="D3" s="2"/>
      <c r="E3" s="2"/>
      <c r="F3" s="34" t="s">
        <v>243</v>
      </c>
      <c r="G3" s="35"/>
      <c r="H3" s="35"/>
      <c r="I3" s="35"/>
    </row>
    <row r="4" spans="1:9" ht="14.25">
      <c r="A4" s="6"/>
      <c r="B4" s="2"/>
      <c r="C4" s="2"/>
      <c r="D4" s="2"/>
      <c r="E4" s="2"/>
      <c r="F4" s="36" t="s">
        <v>244</v>
      </c>
      <c r="G4" s="36"/>
      <c r="H4" s="36"/>
      <c r="I4" s="36"/>
    </row>
    <row r="5" spans="1:9">
      <c r="A5" s="3"/>
      <c r="B5" s="3"/>
      <c r="C5" s="3"/>
      <c r="D5" s="3"/>
      <c r="E5" s="1"/>
    </row>
    <row r="6" spans="1:9" ht="13.35" customHeight="1">
      <c r="A6" s="30"/>
      <c r="B6" s="31"/>
      <c r="C6" s="31"/>
      <c r="D6" s="31"/>
      <c r="E6" s="4"/>
    </row>
    <row r="7" spans="1:9">
      <c r="A7" s="33" t="s">
        <v>241</v>
      </c>
      <c r="B7" s="33"/>
      <c r="C7" s="33"/>
      <c r="D7" s="33"/>
      <c r="E7" s="33"/>
      <c r="F7" s="33"/>
      <c r="G7" s="33"/>
      <c r="H7" s="33"/>
      <c r="I7" s="33"/>
    </row>
    <row r="8" spans="1:9">
      <c r="A8" s="19"/>
      <c r="B8" s="15"/>
      <c r="C8" s="15"/>
      <c r="D8" s="15"/>
    </row>
    <row r="9" spans="1:9">
      <c r="A9" s="32" t="s">
        <v>0</v>
      </c>
      <c r="B9" s="32"/>
      <c r="C9" s="32"/>
      <c r="D9" s="32"/>
      <c r="E9" s="32"/>
      <c r="F9" s="32"/>
      <c r="G9" s="32"/>
      <c r="H9" s="32"/>
      <c r="I9" s="32"/>
    </row>
    <row r="10" spans="1:9" ht="12.75" customHeight="1">
      <c r="A10" s="28" t="s">
        <v>1</v>
      </c>
      <c r="B10" s="28" t="s">
        <v>2</v>
      </c>
      <c r="C10" s="28" t="s">
        <v>3</v>
      </c>
      <c r="D10" s="28" t="s">
        <v>4</v>
      </c>
      <c r="E10" s="28" t="s">
        <v>235</v>
      </c>
      <c r="F10" s="28" t="s">
        <v>236</v>
      </c>
      <c r="G10" s="28" t="s">
        <v>237</v>
      </c>
      <c r="H10" s="27" t="s">
        <v>240</v>
      </c>
      <c r="I10" s="27"/>
    </row>
    <row r="11" spans="1:9" ht="21" customHeight="1">
      <c r="A11" s="28"/>
      <c r="B11" s="28"/>
      <c r="C11" s="28"/>
      <c r="D11" s="28"/>
      <c r="E11" s="28"/>
      <c r="F11" s="28"/>
      <c r="G11" s="28"/>
      <c r="H11" s="26" t="s">
        <v>238</v>
      </c>
      <c r="I11" s="26" t="s">
        <v>239</v>
      </c>
    </row>
    <row r="12" spans="1:9">
      <c r="A12" s="28"/>
      <c r="B12" s="28"/>
      <c r="C12" s="28"/>
      <c r="D12" s="28"/>
      <c r="E12" s="28"/>
      <c r="F12" s="28"/>
      <c r="G12" s="28"/>
      <c r="H12" s="26"/>
      <c r="I12" s="26"/>
    </row>
    <row r="13" spans="1:9">
      <c r="A13" s="21" t="s">
        <v>5</v>
      </c>
      <c r="B13" s="18"/>
      <c r="C13" s="18"/>
      <c r="D13" s="18"/>
      <c r="E13" s="24">
        <f>SUM(E14:E33)</f>
        <v>34666583.759999998</v>
      </c>
      <c r="F13" s="24">
        <f t="shared" ref="F13:G13" si="0">SUM(F14:F33)</f>
        <v>15503177.719999997</v>
      </c>
      <c r="G13" s="24">
        <f t="shared" si="0"/>
        <v>14551016.709999999</v>
      </c>
      <c r="H13" s="24">
        <f>G13*100/E13</f>
        <v>41.974187046344255</v>
      </c>
      <c r="I13" s="24">
        <f>G13*100/F13</f>
        <v>93.858284880707686</v>
      </c>
    </row>
    <row r="14" spans="1:9">
      <c r="A14" s="16" t="s">
        <v>5</v>
      </c>
      <c r="B14" s="16" t="s">
        <v>6</v>
      </c>
      <c r="C14" s="17" t="s">
        <v>7</v>
      </c>
      <c r="D14" s="16" t="s">
        <v>8</v>
      </c>
      <c r="E14" s="18">
        <v>875340</v>
      </c>
      <c r="F14" s="18">
        <v>696000</v>
      </c>
      <c r="G14" s="12">
        <v>695883.16</v>
      </c>
      <c r="H14" s="18">
        <f t="shared" ref="H14:H77" si="1">G14*100/E14</f>
        <v>79.498613110334276</v>
      </c>
      <c r="I14" s="18">
        <f t="shared" ref="I14:I77" si="2">G14*100/F14</f>
        <v>99.983212643678158</v>
      </c>
    </row>
    <row r="15" spans="1:9" ht="33.75">
      <c r="A15" s="7" t="s">
        <v>5</v>
      </c>
      <c r="B15" s="7" t="s">
        <v>9</v>
      </c>
      <c r="C15" s="10" t="s">
        <v>10</v>
      </c>
      <c r="D15" s="7" t="s">
        <v>11</v>
      </c>
      <c r="E15" s="12">
        <v>579590</v>
      </c>
      <c r="F15" s="12">
        <v>268743</v>
      </c>
      <c r="G15" s="12">
        <v>258690.55</v>
      </c>
      <c r="H15" s="18">
        <f t="shared" si="1"/>
        <v>44.633370140961716</v>
      </c>
      <c r="I15" s="18">
        <f t="shared" si="2"/>
        <v>96.259456060250869</v>
      </c>
    </row>
    <row r="16" spans="1:9" ht="45">
      <c r="A16" s="7" t="s">
        <v>5</v>
      </c>
      <c r="B16" s="7" t="s">
        <v>12</v>
      </c>
      <c r="C16" s="10" t="s">
        <v>13</v>
      </c>
      <c r="D16" s="7" t="s">
        <v>14</v>
      </c>
      <c r="E16" s="12">
        <v>1200</v>
      </c>
      <c r="F16" s="12">
        <v>304.62</v>
      </c>
      <c r="G16" s="12">
        <v>304.62</v>
      </c>
      <c r="H16" s="18">
        <f t="shared" si="1"/>
        <v>25.385000000000002</v>
      </c>
      <c r="I16" s="18">
        <f t="shared" si="2"/>
        <v>100</v>
      </c>
    </row>
    <row r="17" spans="1:9" ht="22.5">
      <c r="A17" s="7" t="s">
        <v>5</v>
      </c>
      <c r="B17" s="7" t="s">
        <v>12</v>
      </c>
      <c r="C17" s="10" t="s">
        <v>15</v>
      </c>
      <c r="D17" s="7" t="s">
        <v>16</v>
      </c>
      <c r="E17" s="12">
        <v>17700</v>
      </c>
      <c r="F17" s="12">
        <v>8000</v>
      </c>
      <c r="G17" s="12">
        <v>8000</v>
      </c>
      <c r="H17" s="18">
        <f t="shared" si="1"/>
        <v>45.197740112994353</v>
      </c>
      <c r="I17" s="18">
        <f t="shared" si="2"/>
        <v>100</v>
      </c>
    </row>
    <row r="18" spans="1:9" ht="22.5">
      <c r="A18" s="7" t="s">
        <v>5</v>
      </c>
      <c r="B18" s="7" t="s">
        <v>12</v>
      </c>
      <c r="C18" s="10" t="s">
        <v>17</v>
      </c>
      <c r="D18" s="7" t="s">
        <v>16</v>
      </c>
      <c r="E18" s="12">
        <v>14400</v>
      </c>
      <c r="F18" s="12">
        <v>5400</v>
      </c>
      <c r="G18" s="12">
        <v>5400</v>
      </c>
      <c r="H18" s="18">
        <f t="shared" si="1"/>
        <v>37.5</v>
      </c>
      <c r="I18" s="18">
        <f t="shared" si="2"/>
        <v>100</v>
      </c>
    </row>
    <row r="19" spans="1:9" ht="67.5">
      <c r="A19" s="7" t="s">
        <v>5</v>
      </c>
      <c r="B19" s="7" t="s">
        <v>12</v>
      </c>
      <c r="C19" s="10" t="s">
        <v>18</v>
      </c>
      <c r="D19" s="7" t="s">
        <v>19</v>
      </c>
      <c r="E19" s="12">
        <v>1800</v>
      </c>
      <c r="F19" s="12">
        <v>750</v>
      </c>
      <c r="G19" s="12">
        <v>750</v>
      </c>
      <c r="H19" s="18">
        <f t="shared" si="1"/>
        <v>41.666666666666664</v>
      </c>
      <c r="I19" s="18">
        <f t="shared" si="2"/>
        <v>100</v>
      </c>
    </row>
    <row r="20" spans="1:9" ht="78.75">
      <c r="A20" s="7" t="s">
        <v>5</v>
      </c>
      <c r="B20" s="7" t="s">
        <v>12</v>
      </c>
      <c r="C20" s="10" t="s">
        <v>20</v>
      </c>
      <c r="D20" s="7" t="s">
        <v>21</v>
      </c>
      <c r="E20" s="12">
        <v>82300</v>
      </c>
      <c r="F20" s="12">
        <v>19814.260000000002</v>
      </c>
      <c r="G20" s="12">
        <v>19814.259999999998</v>
      </c>
      <c r="H20" s="18">
        <f t="shared" si="1"/>
        <v>24.07565006075334</v>
      </c>
      <c r="I20" s="18">
        <f t="shared" si="2"/>
        <v>99.999999999999972</v>
      </c>
    </row>
    <row r="21" spans="1:9" ht="67.5">
      <c r="A21" s="7" t="s">
        <v>5</v>
      </c>
      <c r="B21" s="7" t="s">
        <v>12</v>
      </c>
      <c r="C21" s="10" t="s">
        <v>22</v>
      </c>
      <c r="D21" s="7" t="s">
        <v>23</v>
      </c>
      <c r="E21" s="12">
        <v>100000</v>
      </c>
      <c r="F21" s="12">
        <v>53600</v>
      </c>
      <c r="G21" s="12">
        <v>53600</v>
      </c>
      <c r="H21" s="18">
        <f t="shared" si="1"/>
        <v>53.6</v>
      </c>
      <c r="I21" s="18">
        <f t="shared" si="2"/>
        <v>100</v>
      </c>
    </row>
    <row r="22" spans="1:9" ht="22.5">
      <c r="A22" s="7" t="s">
        <v>5</v>
      </c>
      <c r="B22" s="7" t="s">
        <v>12</v>
      </c>
      <c r="C22" s="10" t="s">
        <v>24</v>
      </c>
      <c r="D22" s="7" t="s">
        <v>25</v>
      </c>
      <c r="E22" s="12">
        <v>875340</v>
      </c>
      <c r="F22" s="12">
        <v>473030</v>
      </c>
      <c r="G22" s="12">
        <v>404352.84</v>
      </c>
      <c r="H22" s="18">
        <f t="shared" si="1"/>
        <v>46.193803550620331</v>
      </c>
      <c r="I22" s="18">
        <f t="shared" si="2"/>
        <v>85.481436695347014</v>
      </c>
    </row>
    <row r="23" spans="1:9" ht="33.75">
      <c r="A23" s="7" t="s">
        <v>5</v>
      </c>
      <c r="B23" s="7" t="s">
        <v>12</v>
      </c>
      <c r="C23" s="10" t="s">
        <v>26</v>
      </c>
      <c r="D23" s="7" t="s">
        <v>27</v>
      </c>
      <c r="E23" s="12">
        <v>25049100</v>
      </c>
      <c r="F23" s="12">
        <v>11490512.289999999</v>
      </c>
      <c r="G23" s="12">
        <v>10857227.17</v>
      </c>
      <c r="H23" s="18">
        <f t="shared" si="1"/>
        <v>43.343781493147461</v>
      </c>
      <c r="I23" s="18">
        <f t="shared" si="2"/>
        <v>94.488625885278097</v>
      </c>
    </row>
    <row r="24" spans="1:9" ht="33.75">
      <c r="A24" s="7" t="s">
        <v>5</v>
      </c>
      <c r="B24" s="7" t="s">
        <v>12</v>
      </c>
      <c r="C24" s="10" t="s">
        <v>28</v>
      </c>
      <c r="D24" s="7" t="s">
        <v>29</v>
      </c>
      <c r="E24" s="12">
        <v>896000</v>
      </c>
      <c r="F24" s="12">
        <v>391815.66000000003</v>
      </c>
      <c r="G24" s="12">
        <v>298939.32</v>
      </c>
      <c r="H24" s="18">
        <f t="shared" si="1"/>
        <v>33.363763392857145</v>
      </c>
      <c r="I24" s="18">
        <f t="shared" si="2"/>
        <v>76.295909152788838</v>
      </c>
    </row>
    <row r="25" spans="1:9" ht="22.5">
      <c r="A25" s="7" t="s">
        <v>5</v>
      </c>
      <c r="B25" s="7" t="s">
        <v>12</v>
      </c>
      <c r="C25" s="10" t="s">
        <v>30</v>
      </c>
      <c r="D25" s="7" t="s">
        <v>31</v>
      </c>
      <c r="E25" s="12">
        <v>8900</v>
      </c>
      <c r="F25" s="12">
        <v>0</v>
      </c>
      <c r="G25" s="12">
        <v>0</v>
      </c>
      <c r="H25" s="18">
        <f t="shared" si="1"/>
        <v>0</v>
      </c>
      <c r="I25" s="18">
        <v>0</v>
      </c>
    </row>
    <row r="26" spans="1:9" ht="22.5">
      <c r="A26" s="7" t="s">
        <v>5</v>
      </c>
      <c r="B26" s="7" t="s">
        <v>32</v>
      </c>
      <c r="C26" s="10" t="s">
        <v>33</v>
      </c>
      <c r="D26" s="7" t="s">
        <v>34</v>
      </c>
      <c r="E26" s="12">
        <v>740880</v>
      </c>
      <c r="F26" s="12">
        <v>372220</v>
      </c>
      <c r="G26" s="12">
        <v>370172.49</v>
      </c>
      <c r="H26" s="18">
        <f t="shared" si="1"/>
        <v>49.963892938127636</v>
      </c>
      <c r="I26" s="18">
        <f t="shared" si="2"/>
        <v>99.449919402503895</v>
      </c>
    </row>
    <row r="27" spans="1:9" ht="33.75">
      <c r="A27" s="7" t="s">
        <v>5</v>
      </c>
      <c r="B27" s="7" t="s">
        <v>32</v>
      </c>
      <c r="C27" s="10" t="s">
        <v>35</v>
      </c>
      <c r="D27" s="7" t="s">
        <v>36</v>
      </c>
      <c r="E27" s="12">
        <v>865860</v>
      </c>
      <c r="F27" s="12">
        <v>403615</v>
      </c>
      <c r="G27" s="12">
        <v>373882.99</v>
      </c>
      <c r="H27" s="18">
        <f t="shared" si="1"/>
        <v>43.180536114383386</v>
      </c>
      <c r="I27" s="18">
        <f t="shared" si="2"/>
        <v>92.633571596694864</v>
      </c>
    </row>
    <row r="28" spans="1:9">
      <c r="A28" s="7" t="s">
        <v>5</v>
      </c>
      <c r="B28" s="7" t="s">
        <v>37</v>
      </c>
      <c r="C28" s="10" t="s">
        <v>38</v>
      </c>
      <c r="D28" s="7" t="s">
        <v>39</v>
      </c>
      <c r="E28" s="12">
        <v>1123432</v>
      </c>
      <c r="F28" s="12">
        <v>0</v>
      </c>
      <c r="G28" s="12">
        <v>0</v>
      </c>
      <c r="H28" s="18">
        <f t="shared" si="1"/>
        <v>0</v>
      </c>
      <c r="I28" s="18">
        <v>0</v>
      </c>
    </row>
    <row r="29" spans="1:9" ht="22.5">
      <c r="A29" s="7" t="s">
        <v>5</v>
      </c>
      <c r="B29" s="7" t="s">
        <v>40</v>
      </c>
      <c r="C29" s="10" t="s">
        <v>41</v>
      </c>
      <c r="D29" s="7" t="s">
        <v>42</v>
      </c>
      <c r="E29" s="12">
        <v>1076753.8899999999</v>
      </c>
      <c r="F29" s="12">
        <v>176872.63</v>
      </c>
      <c r="G29" s="12">
        <v>129954.76</v>
      </c>
      <c r="H29" s="18">
        <f t="shared" si="1"/>
        <v>12.069123799497024</v>
      </c>
      <c r="I29" s="18">
        <f t="shared" si="2"/>
        <v>73.473640325244219</v>
      </c>
    </row>
    <row r="30" spans="1:9" ht="22.5">
      <c r="A30" s="7" t="s">
        <v>5</v>
      </c>
      <c r="B30" s="7" t="s">
        <v>40</v>
      </c>
      <c r="C30" s="10" t="s">
        <v>43</v>
      </c>
      <c r="D30" s="7" t="s">
        <v>44</v>
      </c>
      <c r="E30" s="12">
        <v>1328056</v>
      </c>
      <c r="F30" s="12">
        <v>778762.96</v>
      </c>
      <c r="G30" s="12">
        <v>773865.41</v>
      </c>
      <c r="H30" s="18">
        <f t="shared" si="1"/>
        <v>58.270540549494903</v>
      </c>
      <c r="I30" s="18">
        <f t="shared" si="2"/>
        <v>99.371111589590754</v>
      </c>
    </row>
    <row r="31" spans="1:9" ht="45">
      <c r="A31" s="7" t="s">
        <v>5</v>
      </c>
      <c r="B31" s="7" t="s">
        <v>40</v>
      </c>
      <c r="C31" s="10" t="s">
        <v>45</v>
      </c>
      <c r="D31" s="7" t="s">
        <v>46</v>
      </c>
      <c r="E31" s="12">
        <v>245950</v>
      </c>
      <c r="F31" s="12">
        <v>0</v>
      </c>
      <c r="G31" s="12">
        <v>0</v>
      </c>
      <c r="H31" s="18">
        <f t="shared" si="1"/>
        <v>0</v>
      </c>
      <c r="I31" s="18">
        <v>0</v>
      </c>
    </row>
    <row r="32" spans="1:9" ht="22.5">
      <c r="A32" s="7" t="s">
        <v>5</v>
      </c>
      <c r="B32" s="7" t="s">
        <v>40</v>
      </c>
      <c r="C32" s="10" t="s">
        <v>47</v>
      </c>
      <c r="D32" s="7" t="s">
        <v>48</v>
      </c>
      <c r="E32" s="12">
        <v>629900</v>
      </c>
      <c r="F32" s="12">
        <v>279255.43000000005</v>
      </c>
      <c r="G32" s="12">
        <v>215697.27</v>
      </c>
      <c r="H32" s="18">
        <f t="shared" si="1"/>
        <v>34.243097317034447</v>
      </c>
      <c r="I32" s="18">
        <f t="shared" si="2"/>
        <v>77.240134596487508</v>
      </c>
    </row>
    <row r="33" spans="1:9">
      <c r="A33" s="7" t="s">
        <v>5</v>
      </c>
      <c r="B33" s="7" t="s">
        <v>40</v>
      </c>
      <c r="C33" s="10" t="s">
        <v>49</v>
      </c>
      <c r="D33" s="7" t="s">
        <v>50</v>
      </c>
      <c r="E33" s="12">
        <v>154081.87</v>
      </c>
      <c r="F33" s="12">
        <v>84481.87</v>
      </c>
      <c r="G33" s="12">
        <v>84481.87</v>
      </c>
      <c r="H33" s="18">
        <f t="shared" si="1"/>
        <v>54.829208653815016</v>
      </c>
      <c r="I33" s="18">
        <f t="shared" si="2"/>
        <v>100</v>
      </c>
    </row>
    <row r="34" spans="1:9">
      <c r="A34" s="22" t="s">
        <v>6</v>
      </c>
      <c r="B34" s="7"/>
      <c r="C34" s="10"/>
      <c r="D34" s="7"/>
      <c r="E34" s="23">
        <f>E35</f>
        <v>343200</v>
      </c>
      <c r="F34" s="23">
        <f>F35</f>
        <v>165115.66</v>
      </c>
      <c r="G34" s="23">
        <f>G35</f>
        <v>105981.5</v>
      </c>
      <c r="H34" s="24">
        <f t="shared" si="1"/>
        <v>30.880390442890445</v>
      </c>
      <c r="I34" s="24">
        <f t="shared" si="2"/>
        <v>64.1862195263611</v>
      </c>
    </row>
    <row r="35" spans="1:9" ht="45">
      <c r="A35" s="7" t="s">
        <v>6</v>
      </c>
      <c r="B35" s="7" t="s">
        <v>9</v>
      </c>
      <c r="C35" s="10" t="s">
        <v>51</v>
      </c>
      <c r="D35" s="7" t="s">
        <v>52</v>
      </c>
      <c r="E35" s="12">
        <v>343200</v>
      </c>
      <c r="F35" s="12">
        <v>165115.66</v>
      </c>
      <c r="G35" s="12">
        <v>105981.5</v>
      </c>
      <c r="H35" s="18">
        <f t="shared" si="1"/>
        <v>30.880390442890445</v>
      </c>
      <c r="I35" s="18">
        <f t="shared" si="2"/>
        <v>64.1862195263611</v>
      </c>
    </row>
    <row r="36" spans="1:9">
      <c r="A36" s="22" t="s">
        <v>9</v>
      </c>
      <c r="B36" s="7"/>
      <c r="C36" s="10"/>
      <c r="D36" s="7"/>
      <c r="E36" s="23">
        <f>SUM(E37:E43)</f>
        <v>1030500</v>
      </c>
      <c r="F36" s="23">
        <f t="shared" ref="F36:G36" si="3">SUM(F37:F43)</f>
        <v>370000</v>
      </c>
      <c r="G36" s="23">
        <f t="shared" si="3"/>
        <v>360000</v>
      </c>
      <c r="H36" s="24">
        <f t="shared" si="1"/>
        <v>34.93449781659389</v>
      </c>
      <c r="I36" s="24">
        <f t="shared" si="2"/>
        <v>97.297297297297291</v>
      </c>
    </row>
    <row r="37" spans="1:9" ht="67.5">
      <c r="A37" s="7" t="s">
        <v>9</v>
      </c>
      <c r="B37" s="7" t="s">
        <v>53</v>
      </c>
      <c r="C37" s="10" t="s">
        <v>54</v>
      </c>
      <c r="D37" s="7" t="s">
        <v>55</v>
      </c>
      <c r="E37" s="12">
        <v>120000</v>
      </c>
      <c r="F37" s="12">
        <v>0</v>
      </c>
      <c r="G37" s="12">
        <v>0</v>
      </c>
      <c r="H37" s="18">
        <f t="shared" si="1"/>
        <v>0</v>
      </c>
      <c r="I37" s="18">
        <v>0</v>
      </c>
    </row>
    <row r="38" spans="1:9" ht="45">
      <c r="A38" s="7" t="s">
        <v>9</v>
      </c>
      <c r="B38" s="7" t="s">
        <v>53</v>
      </c>
      <c r="C38" s="10" t="s">
        <v>56</v>
      </c>
      <c r="D38" s="7" t="s">
        <v>57</v>
      </c>
      <c r="E38" s="12">
        <v>20000</v>
      </c>
      <c r="F38" s="12">
        <v>10000</v>
      </c>
      <c r="G38" s="12">
        <v>0</v>
      </c>
      <c r="H38" s="18">
        <f t="shared" si="1"/>
        <v>0</v>
      </c>
      <c r="I38" s="18">
        <f t="shared" si="2"/>
        <v>0</v>
      </c>
    </row>
    <row r="39" spans="1:9" ht="33.75">
      <c r="A39" s="7" t="s">
        <v>9</v>
      </c>
      <c r="B39" s="7" t="s">
        <v>58</v>
      </c>
      <c r="C39" s="10" t="s">
        <v>59</v>
      </c>
      <c r="D39" s="7" t="s">
        <v>60</v>
      </c>
      <c r="E39" s="12">
        <v>80000</v>
      </c>
      <c r="F39" s="12">
        <v>0</v>
      </c>
      <c r="G39" s="12">
        <v>0</v>
      </c>
      <c r="H39" s="18">
        <f t="shared" si="1"/>
        <v>0</v>
      </c>
      <c r="I39" s="18">
        <v>0</v>
      </c>
    </row>
    <row r="40" spans="1:9" ht="22.5">
      <c r="A40" s="7" t="s">
        <v>9</v>
      </c>
      <c r="B40" s="7" t="s">
        <v>58</v>
      </c>
      <c r="C40" s="10" t="s">
        <v>61</v>
      </c>
      <c r="D40" s="7" t="s">
        <v>62</v>
      </c>
      <c r="E40" s="12">
        <v>10000</v>
      </c>
      <c r="F40" s="12">
        <v>0</v>
      </c>
      <c r="G40" s="12">
        <v>0</v>
      </c>
      <c r="H40" s="18">
        <f t="shared" si="1"/>
        <v>0</v>
      </c>
      <c r="I40" s="18">
        <v>0</v>
      </c>
    </row>
    <row r="41" spans="1:9" ht="22.5">
      <c r="A41" s="7" t="s">
        <v>9</v>
      </c>
      <c r="B41" s="7" t="s">
        <v>63</v>
      </c>
      <c r="C41" s="10" t="s">
        <v>64</v>
      </c>
      <c r="D41" s="7" t="s">
        <v>65</v>
      </c>
      <c r="E41" s="12">
        <v>755500</v>
      </c>
      <c r="F41" s="12">
        <v>360000</v>
      </c>
      <c r="G41" s="12">
        <v>360000</v>
      </c>
      <c r="H41" s="18">
        <f t="shared" si="1"/>
        <v>47.650562541363335</v>
      </c>
      <c r="I41" s="18">
        <f t="shared" si="2"/>
        <v>100</v>
      </c>
    </row>
    <row r="42" spans="1:9" ht="33.75">
      <c r="A42" s="7" t="s">
        <v>9</v>
      </c>
      <c r="B42" s="7" t="s">
        <v>63</v>
      </c>
      <c r="C42" s="10" t="s">
        <v>66</v>
      </c>
      <c r="D42" s="7" t="s">
        <v>67</v>
      </c>
      <c r="E42" s="12">
        <v>12000</v>
      </c>
      <c r="F42" s="12">
        <v>0</v>
      </c>
      <c r="G42" s="12">
        <v>0</v>
      </c>
      <c r="H42" s="18">
        <f t="shared" si="1"/>
        <v>0</v>
      </c>
      <c r="I42" s="18">
        <v>0</v>
      </c>
    </row>
    <row r="43" spans="1:9" ht="67.5">
      <c r="A43" s="7" t="s">
        <v>9</v>
      </c>
      <c r="B43" s="7" t="s">
        <v>63</v>
      </c>
      <c r="C43" s="10" t="s">
        <v>68</v>
      </c>
      <c r="D43" s="7" t="s">
        <v>69</v>
      </c>
      <c r="E43" s="12">
        <v>33000</v>
      </c>
      <c r="F43" s="12">
        <v>0</v>
      </c>
      <c r="G43" s="12">
        <v>0</v>
      </c>
      <c r="H43" s="18">
        <f t="shared" si="1"/>
        <v>0</v>
      </c>
      <c r="I43" s="18">
        <v>0</v>
      </c>
    </row>
    <row r="44" spans="1:9">
      <c r="A44" s="22" t="s">
        <v>12</v>
      </c>
      <c r="B44" s="7"/>
      <c r="C44" s="10"/>
      <c r="D44" s="7"/>
      <c r="E44" s="23">
        <f>SUM(E45:E61)</f>
        <v>11138909.25</v>
      </c>
      <c r="F44" s="23">
        <f t="shared" ref="F44:G44" si="4">SUM(F45:F61)</f>
        <v>4948404.959999999</v>
      </c>
      <c r="G44" s="23">
        <f t="shared" si="4"/>
        <v>4948404.959999999</v>
      </c>
      <c r="H44" s="24">
        <f t="shared" si="1"/>
        <v>44.42450197715722</v>
      </c>
      <c r="I44" s="24">
        <f t="shared" si="2"/>
        <v>100</v>
      </c>
    </row>
    <row r="45" spans="1:9" ht="56.25">
      <c r="A45" s="7" t="s">
        <v>12</v>
      </c>
      <c r="B45" s="7" t="s">
        <v>32</v>
      </c>
      <c r="C45" s="10" t="s">
        <v>70</v>
      </c>
      <c r="D45" s="7" t="s">
        <v>71</v>
      </c>
      <c r="E45" s="12">
        <v>285171.71999999997</v>
      </c>
      <c r="F45" s="12">
        <v>0</v>
      </c>
      <c r="G45" s="12">
        <v>0</v>
      </c>
      <c r="H45" s="18">
        <f t="shared" si="1"/>
        <v>0</v>
      </c>
      <c r="I45" s="18">
        <v>0</v>
      </c>
    </row>
    <row r="46" spans="1:9" ht="56.25">
      <c r="A46" s="7" t="s">
        <v>12</v>
      </c>
      <c r="B46" s="7" t="s">
        <v>32</v>
      </c>
      <c r="C46" s="10" t="s">
        <v>72</v>
      </c>
      <c r="D46" s="7" t="s">
        <v>73</v>
      </c>
      <c r="E46" s="12">
        <v>1772000</v>
      </c>
      <c r="F46" s="12">
        <v>1163775.46</v>
      </c>
      <c r="G46" s="12">
        <v>1163775.46</v>
      </c>
      <c r="H46" s="18">
        <f t="shared" si="1"/>
        <v>65.675816027088032</v>
      </c>
      <c r="I46" s="18">
        <f t="shared" si="2"/>
        <v>100</v>
      </c>
    </row>
    <row r="47" spans="1:9">
      <c r="A47" s="7" t="s">
        <v>12</v>
      </c>
      <c r="B47" s="7" t="s">
        <v>32</v>
      </c>
      <c r="C47" s="10" t="s">
        <v>74</v>
      </c>
      <c r="D47" s="7" t="s">
        <v>75</v>
      </c>
      <c r="E47" s="12">
        <v>210000</v>
      </c>
      <c r="F47" s="12">
        <v>41650</v>
      </c>
      <c r="G47" s="12">
        <v>41650</v>
      </c>
      <c r="H47" s="18">
        <f t="shared" si="1"/>
        <v>19.833333333333332</v>
      </c>
      <c r="I47" s="18">
        <f t="shared" si="2"/>
        <v>100</v>
      </c>
    </row>
    <row r="48" spans="1:9" ht="56.25">
      <c r="A48" s="7" t="s">
        <v>12</v>
      </c>
      <c r="B48" s="7" t="s">
        <v>32</v>
      </c>
      <c r="C48" s="10" t="s">
        <v>76</v>
      </c>
      <c r="D48" s="7" t="s">
        <v>77</v>
      </c>
      <c r="E48" s="12">
        <v>800000</v>
      </c>
      <c r="F48" s="12">
        <v>296700</v>
      </c>
      <c r="G48" s="12">
        <v>296700</v>
      </c>
      <c r="H48" s="18">
        <f t="shared" si="1"/>
        <v>37.087499999999999</v>
      </c>
      <c r="I48" s="18">
        <f t="shared" si="2"/>
        <v>100</v>
      </c>
    </row>
    <row r="49" spans="1:9" ht="67.5">
      <c r="A49" s="7" t="s">
        <v>12</v>
      </c>
      <c r="B49" s="7" t="s">
        <v>78</v>
      </c>
      <c r="C49" s="10" t="s">
        <v>79</v>
      </c>
      <c r="D49" s="7" t="s">
        <v>80</v>
      </c>
      <c r="E49" s="12">
        <v>261237.96</v>
      </c>
      <c r="F49" s="12">
        <v>261237.96</v>
      </c>
      <c r="G49" s="12">
        <v>261237.96</v>
      </c>
      <c r="H49" s="18">
        <f t="shared" si="1"/>
        <v>100</v>
      </c>
      <c r="I49" s="18">
        <f t="shared" si="2"/>
        <v>100</v>
      </c>
    </row>
    <row r="50" spans="1:9" ht="67.5">
      <c r="A50" s="7" t="s">
        <v>12</v>
      </c>
      <c r="B50" s="7" t="s">
        <v>78</v>
      </c>
      <c r="C50" s="10" t="s">
        <v>81</v>
      </c>
      <c r="D50" s="7" t="s">
        <v>82</v>
      </c>
      <c r="E50" s="12">
        <v>1219736.47</v>
      </c>
      <c r="F50" s="12">
        <v>1219736.47</v>
      </c>
      <c r="G50" s="12">
        <v>1219736.47</v>
      </c>
      <c r="H50" s="18">
        <f t="shared" si="1"/>
        <v>100</v>
      </c>
      <c r="I50" s="18">
        <f t="shared" si="2"/>
        <v>100</v>
      </c>
    </row>
    <row r="51" spans="1:9" ht="45">
      <c r="A51" s="7" t="s">
        <v>12</v>
      </c>
      <c r="B51" s="7" t="s">
        <v>53</v>
      </c>
      <c r="C51" s="10" t="s">
        <v>83</v>
      </c>
      <c r="D51" s="7" t="s">
        <v>84</v>
      </c>
      <c r="E51" s="12">
        <v>184500</v>
      </c>
      <c r="F51" s="12">
        <v>0</v>
      </c>
      <c r="G51" s="12">
        <v>0</v>
      </c>
      <c r="H51" s="18">
        <f t="shared" si="1"/>
        <v>0</v>
      </c>
      <c r="I51" s="18">
        <v>0</v>
      </c>
    </row>
    <row r="52" spans="1:9" ht="33.75">
      <c r="A52" s="7" t="s">
        <v>12</v>
      </c>
      <c r="B52" s="7" t="s">
        <v>53</v>
      </c>
      <c r="C52" s="10" t="s">
        <v>85</v>
      </c>
      <c r="D52" s="7" t="s">
        <v>86</v>
      </c>
      <c r="E52" s="12">
        <v>1167692.31</v>
      </c>
      <c r="F52" s="12">
        <v>805707.69</v>
      </c>
      <c r="G52" s="12">
        <v>805707.69</v>
      </c>
      <c r="H52" s="18">
        <f t="shared" si="1"/>
        <v>68.999999666007909</v>
      </c>
      <c r="I52" s="18">
        <f t="shared" si="2"/>
        <v>100</v>
      </c>
    </row>
    <row r="53" spans="1:9" ht="22.5">
      <c r="A53" s="7" t="s">
        <v>12</v>
      </c>
      <c r="B53" s="7" t="s">
        <v>53</v>
      </c>
      <c r="C53" s="10" t="s">
        <v>87</v>
      </c>
      <c r="D53" s="7" t="s">
        <v>88</v>
      </c>
      <c r="E53" s="12">
        <v>4778570.79</v>
      </c>
      <c r="F53" s="12">
        <v>1148597.3799999999</v>
      </c>
      <c r="G53" s="12">
        <v>1148597.3799999999</v>
      </c>
      <c r="H53" s="18">
        <f t="shared" si="1"/>
        <v>24.036420730726473</v>
      </c>
      <c r="I53" s="18">
        <f t="shared" si="2"/>
        <v>100</v>
      </c>
    </row>
    <row r="54" spans="1:9" ht="33.75">
      <c r="A54" s="7" t="s">
        <v>12</v>
      </c>
      <c r="B54" s="7" t="s">
        <v>53</v>
      </c>
      <c r="C54" s="10" t="s">
        <v>89</v>
      </c>
      <c r="D54" s="7" t="s">
        <v>90</v>
      </c>
      <c r="E54" s="12">
        <v>50000</v>
      </c>
      <c r="F54" s="12">
        <v>0</v>
      </c>
      <c r="G54" s="12">
        <v>0</v>
      </c>
      <c r="H54" s="18">
        <f t="shared" si="1"/>
        <v>0</v>
      </c>
      <c r="I54" s="18">
        <v>0</v>
      </c>
    </row>
    <row r="55" spans="1:9" ht="123.75">
      <c r="A55" s="7" t="s">
        <v>12</v>
      </c>
      <c r="B55" s="7" t="s">
        <v>91</v>
      </c>
      <c r="C55" s="10" t="s">
        <v>92</v>
      </c>
      <c r="D55" s="14" t="s">
        <v>93</v>
      </c>
      <c r="E55" s="12">
        <v>20000</v>
      </c>
      <c r="F55" s="12">
        <v>0</v>
      </c>
      <c r="G55" s="12">
        <v>0</v>
      </c>
      <c r="H55" s="18">
        <f t="shared" si="1"/>
        <v>0</v>
      </c>
      <c r="I55" s="18">
        <v>0</v>
      </c>
    </row>
    <row r="56" spans="1:9" ht="67.5">
      <c r="A56" s="7" t="s">
        <v>12</v>
      </c>
      <c r="B56" s="7" t="s">
        <v>91</v>
      </c>
      <c r="C56" s="10" t="s">
        <v>94</v>
      </c>
      <c r="D56" s="7" t="s">
        <v>95</v>
      </c>
      <c r="E56" s="12">
        <v>10000</v>
      </c>
      <c r="F56" s="12">
        <v>0</v>
      </c>
      <c r="G56" s="12">
        <v>0</v>
      </c>
      <c r="H56" s="18">
        <f t="shared" si="1"/>
        <v>0</v>
      </c>
      <c r="I56" s="18">
        <v>0</v>
      </c>
    </row>
    <row r="57" spans="1:9" ht="22.5">
      <c r="A57" s="7" t="s">
        <v>12</v>
      </c>
      <c r="B57" s="7" t="s">
        <v>91</v>
      </c>
      <c r="C57" s="10" t="s">
        <v>96</v>
      </c>
      <c r="D57" s="7" t="s">
        <v>97</v>
      </c>
      <c r="E57" s="12">
        <v>20000</v>
      </c>
      <c r="F57" s="12">
        <v>0</v>
      </c>
      <c r="G57" s="12">
        <v>0</v>
      </c>
      <c r="H57" s="18">
        <f t="shared" si="1"/>
        <v>0</v>
      </c>
      <c r="I57" s="18">
        <v>0</v>
      </c>
    </row>
    <row r="58" spans="1:9" ht="22.5">
      <c r="A58" s="7" t="s">
        <v>12</v>
      </c>
      <c r="B58" s="7" t="s">
        <v>91</v>
      </c>
      <c r="C58" s="10" t="s">
        <v>98</v>
      </c>
      <c r="D58" s="7" t="s">
        <v>99</v>
      </c>
      <c r="E58" s="12">
        <v>100000</v>
      </c>
      <c r="F58" s="12">
        <v>11000</v>
      </c>
      <c r="G58" s="12">
        <v>11000</v>
      </c>
      <c r="H58" s="18">
        <f t="shared" si="1"/>
        <v>11</v>
      </c>
      <c r="I58" s="18">
        <f t="shared" si="2"/>
        <v>100</v>
      </c>
    </row>
    <row r="59" spans="1:9" ht="45">
      <c r="A59" s="7" t="s">
        <v>12</v>
      </c>
      <c r="B59" s="7" t="s">
        <v>91</v>
      </c>
      <c r="C59" s="10" t="s">
        <v>100</v>
      </c>
      <c r="D59" s="7" t="s">
        <v>101</v>
      </c>
      <c r="E59" s="12">
        <v>10000</v>
      </c>
      <c r="F59" s="12">
        <v>0</v>
      </c>
      <c r="G59" s="12">
        <v>0</v>
      </c>
      <c r="H59" s="18">
        <f t="shared" si="1"/>
        <v>0</v>
      </c>
      <c r="I59" s="18">
        <v>0</v>
      </c>
    </row>
    <row r="60" spans="1:9" ht="22.5">
      <c r="A60" s="7" t="s">
        <v>12</v>
      </c>
      <c r="B60" s="7" t="s">
        <v>91</v>
      </c>
      <c r="C60" s="10" t="s">
        <v>102</v>
      </c>
      <c r="D60" s="7" t="s">
        <v>103</v>
      </c>
      <c r="E60" s="12">
        <v>100000</v>
      </c>
      <c r="F60" s="12">
        <v>0</v>
      </c>
      <c r="G60" s="12">
        <v>0</v>
      </c>
      <c r="H60" s="18">
        <f t="shared" si="1"/>
        <v>0</v>
      </c>
      <c r="I60" s="18">
        <v>0</v>
      </c>
    </row>
    <row r="61" spans="1:9" ht="22.5">
      <c r="A61" s="7" t="s">
        <v>12</v>
      </c>
      <c r="B61" s="7" t="s">
        <v>91</v>
      </c>
      <c r="C61" s="10" t="s">
        <v>104</v>
      </c>
      <c r="D61" s="7" t="s">
        <v>105</v>
      </c>
      <c r="E61" s="12">
        <v>150000</v>
      </c>
      <c r="F61" s="12">
        <v>0</v>
      </c>
      <c r="G61" s="12">
        <v>0</v>
      </c>
      <c r="H61" s="18">
        <f t="shared" si="1"/>
        <v>0</v>
      </c>
      <c r="I61" s="18">
        <v>0</v>
      </c>
    </row>
    <row r="62" spans="1:9">
      <c r="A62" s="22" t="s">
        <v>106</v>
      </c>
      <c r="B62" s="7"/>
      <c r="C62" s="10"/>
      <c r="D62" s="7"/>
      <c r="E62" s="23">
        <f>SUM(E63:E75)</f>
        <v>36761691.829999998</v>
      </c>
      <c r="F62" s="23">
        <f t="shared" ref="F62:G62" si="5">SUM(F63:F75)</f>
        <v>5514444.1100000003</v>
      </c>
      <c r="G62" s="23">
        <f t="shared" si="5"/>
        <v>5484690.7800000012</v>
      </c>
      <c r="H62" s="24">
        <f t="shared" si="1"/>
        <v>14.919582062118607</v>
      </c>
      <c r="I62" s="24">
        <f t="shared" si="2"/>
        <v>99.460447337818806</v>
      </c>
    </row>
    <row r="63" spans="1:9" ht="56.25">
      <c r="A63" s="7" t="s">
        <v>106</v>
      </c>
      <c r="B63" s="7" t="s">
        <v>5</v>
      </c>
      <c r="C63" s="10" t="s">
        <v>107</v>
      </c>
      <c r="D63" s="7" t="s">
        <v>108</v>
      </c>
      <c r="E63" s="12">
        <v>1794753.17</v>
      </c>
      <c r="F63" s="12">
        <v>0</v>
      </c>
      <c r="G63" s="12">
        <v>0</v>
      </c>
      <c r="H63" s="18">
        <f t="shared" si="1"/>
        <v>0</v>
      </c>
      <c r="I63" s="18">
        <v>0</v>
      </c>
    </row>
    <row r="64" spans="1:9">
      <c r="A64" s="7" t="s">
        <v>106</v>
      </c>
      <c r="B64" s="7" t="s">
        <v>5</v>
      </c>
      <c r="C64" s="10" t="s">
        <v>109</v>
      </c>
      <c r="D64" s="7" t="s">
        <v>110</v>
      </c>
      <c r="E64" s="12">
        <v>12692231.060000001</v>
      </c>
      <c r="F64" s="12">
        <v>764815.38</v>
      </c>
      <c r="G64" s="12">
        <v>750993.77</v>
      </c>
      <c r="H64" s="18">
        <f t="shared" si="1"/>
        <v>5.9169563369105571</v>
      </c>
      <c r="I64" s="18">
        <f t="shared" si="2"/>
        <v>98.19281746138526</v>
      </c>
    </row>
    <row r="65" spans="1:9" ht="33.75">
      <c r="A65" s="7" t="s">
        <v>106</v>
      </c>
      <c r="B65" s="7" t="s">
        <v>5</v>
      </c>
      <c r="C65" s="10" t="s">
        <v>111</v>
      </c>
      <c r="D65" s="7" t="s">
        <v>112</v>
      </c>
      <c r="E65" s="12">
        <v>7061420.3799999999</v>
      </c>
      <c r="F65" s="12">
        <v>2322744.84</v>
      </c>
      <c r="G65" s="12">
        <v>2322744.84</v>
      </c>
      <c r="H65" s="18">
        <f t="shared" si="1"/>
        <v>32.893450821575364</v>
      </c>
      <c r="I65" s="18">
        <f t="shared" si="2"/>
        <v>100</v>
      </c>
    </row>
    <row r="66" spans="1:9" ht="33.75">
      <c r="A66" s="7" t="s">
        <v>106</v>
      </c>
      <c r="B66" s="7" t="s">
        <v>5</v>
      </c>
      <c r="C66" s="10" t="s">
        <v>113</v>
      </c>
      <c r="D66" s="7" t="s">
        <v>114</v>
      </c>
      <c r="E66" s="12">
        <v>3000000</v>
      </c>
      <c r="F66" s="12">
        <v>0</v>
      </c>
      <c r="G66" s="12">
        <v>0</v>
      </c>
      <c r="H66" s="18">
        <f t="shared" si="1"/>
        <v>0</v>
      </c>
      <c r="I66" s="18">
        <v>0</v>
      </c>
    </row>
    <row r="67" spans="1:9">
      <c r="A67" s="7" t="s">
        <v>106</v>
      </c>
      <c r="B67" s="7" t="s">
        <v>6</v>
      </c>
      <c r="C67" s="10" t="s">
        <v>115</v>
      </c>
      <c r="D67" s="7" t="s">
        <v>116</v>
      </c>
      <c r="E67" s="12">
        <v>2121275.66</v>
      </c>
      <c r="F67" s="12">
        <v>227522.68</v>
      </c>
      <c r="G67" s="12">
        <v>227522.68</v>
      </c>
      <c r="H67" s="18">
        <f t="shared" si="1"/>
        <v>10.725747920946775</v>
      </c>
      <c r="I67" s="18">
        <f t="shared" si="2"/>
        <v>100</v>
      </c>
    </row>
    <row r="68" spans="1:9" ht="22.5">
      <c r="A68" s="7" t="s">
        <v>106</v>
      </c>
      <c r="B68" s="7" t="s">
        <v>9</v>
      </c>
      <c r="C68" s="10" t="s">
        <v>117</v>
      </c>
      <c r="D68" s="7" t="s">
        <v>118</v>
      </c>
      <c r="E68" s="12">
        <v>2945000</v>
      </c>
      <c r="F68" s="12">
        <v>1266350</v>
      </c>
      <c r="G68" s="12">
        <v>1266350</v>
      </c>
      <c r="H68" s="18">
        <f t="shared" si="1"/>
        <v>43</v>
      </c>
      <c r="I68" s="18">
        <f t="shared" si="2"/>
        <v>100</v>
      </c>
    </row>
    <row r="69" spans="1:9" ht="22.5">
      <c r="A69" s="7" t="s">
        <v>106</v>
      </c>
      <c r="B69" s="7" t="s">
        <v>9</v>
      </c>
      <c r="C69" s="10" t="s">
        <v>119</v>
      </c>
      <c r="D69" s="7" t="s">
        <v>120</v>
      </c>
      <c r="E69" s="12">
        <v>1308037.1200000001</v>
      </c>
      <c r="F69" s="12">
        <v>0</v>
      </c>
      <c r="G69" s="12">
        <v>0</v>
      </c>
      <c r="H69" s="18">
        <f t="shared" si="1"/>
        <v>0</v>
      </c>
      <c r="I69" s="18">
        <v>0</v>
      </c>
    </row>
    <row r="70" spans="1:9" ht="22.5">
      <c r="A70" s="7" t="s">
        <v>106</v>
      </c>
      <c r="B70" s="7" t="s">
        <v>9</v>
      </c>
      <c r="C70" s="10" t="s">
        <v>121</v>
      </c>
      <c r="D70" s="7" t="s">
        <v>122</v>
      </c>
      <c r="E70" s="12">
        <v>3301000</v>
      </c>
      <c r="F70" s="12">
        <v>0</v>
      </c>
      <c r="G70" s="12">
        <v>0</v>
      </c>
      <c r="H70" s="18">
        <f t="shared" si="1"/>
        <v>0</v>
      </c>
      <c r="I70" s="18">
        <v>0</v>
      </c>
    </row>
    <row r="71" spans="1:9" ht="22.5">
      <c r="A71" s="7" t="s">
        <v>106</v>
      </c>
      <c r="B71" s="7" t="s">
        <v>9</v>
      </c>
      <c r="C71" s="10" t="s">
        <v>123</v>
      </c>
      <c r="D71" s="7" t="s">
        <v>124</v>
      </c>
      <c r="E71" s="12">
        <v>400000</v>
      </c>
      <c r="F71" s="12">
        <v>75768.649999999994</v>
      </c>
      <c r="G71" s="12">
        <v>75768.649999999994</v>
      </c>
      <c r="H71" s="18">
        <f t="shared" si="1"/>
        <v>18.942162499999998</v>
      </c>
      <c r="I71" s="18">
        <f t="shared" si="2"/>
        <v>100</v>
      </c>
    </row>
    <row r="72" spans="1:9" ht="22.5">
      <c r="A72" s="7" t="s">
        <v>106</v>
      </c>
      <c r="B72" s="7" t="s">
        <v>9</v>
      </c>
      <c r="C72" s="10" t="s">
        <v>125</v>
      </c>
      <c r="D72" s="7" t="s">
        <v>126</v>
      </c>
      <c r="E72" s="12">
        <v>1679674.44</v>
      </c>
      <c r="F72" s="12">
        <v>751679.19</v>
      </c>
      <c r="G72" s="12">
        <v>750378.77</v>
      </c>
      <c r="H72" s="18">
        <f t="shared" si="1"/>
        <v>44.67406017085073</v>
      </c>
      <c r="I72" s="18">
        <f t="shared" si="2"/>
        <v>99.826998004294893</v>
      </c>
    </row>
    <row r="73" spans="1:9" ht="33.75">
      <c r="A73" s="7" t="s">
        <v>106</v>
      </c>
      <c r="B73" s="7" t="s">
        <v>9</v>
      </c>
      <c r="C73" s="10" t="s">
        <v>127</v>
      </c>
      <c r="D73" s="7" t="s">
        <v>128</v>
      </c>
      <c r="E73" s="12">
        <v>200000</v>
      </c>
      <c r="F73" s="12">
        <v>97263.37</v>
      </c>
      <c r="G73" s="12">
        <v>82632.070000000007</v>
      </c>
      <c r="H73" s="18">
        <f t="shared" si="1"/>
        <v>41.316035000000007</v>
      </c>
      <c r="I73" s="18">
        <f t="shared" si="2"/>
        <v>84.957029557992911</v>
      </c>
    </row>
    <row r="74" spans="1:9" ht="33.75">
      <c r="A74" s="7" t="s">
        <v>106</v>
      </c>
      <c r="B74" s="7" t="s">
        <v>9</v>
      </c>
      <c r="C74" s="10" t="s">
        <v>129</v>
      </c>
      <c r="D74" s="7" t="s">
        <v>130</v>
      </c>
      <c r="E74" s="12">
        <v>248300</v>
      </c>
      <c r="F74" s="12">
        <v>8300</v>
      </c>
      <c r="G74" s="12">
        <v>8300</v>
      </c>
      <c r="H74" s="18">
        <f t="shared" si="1"/>
        <v>3.3427305678614578</v>
      </c>
      <c r="I74" s="18">
        <f t="shared" si="2"/>
        <v>100</v>
      </c>
    </row>
    <row r="75" spans="1:9" ht="33.75">
      <c r="A75" s="7" t="s">
        <v>106</v>
      </c>
      <c r="B75" s="7" t="s">
        <v>9</v>
      </c>
      <c r="C75" s="10" t="s">
        <v>131</v>
      </c>
      <c r="D75" s="7" t="s">
        <v>132</v>
      </c>
      <c r="E75" s="12">
        <v>10000</v>
      </c>
      <c r="F75" s="12">
        <v>0</v>
      </c>
      <c r="G75" s="12">
        <v>0</v>
      </c>
      <c r="H75" s="18">
        <f t="shared" si="1"/>
        <v>0</v>
      </c>
      <c r="I75" s="18">
        <v>0</v>
      </c>
    </row>
    <row r="76" spans="1:9">
      <c r="A76" s="22" t="s">
        <v>133</v>
      </c>
      <c r="B76" s="7"/>
      <c r="C76" s="10"/>
      <c r="D76" s="7"/>
      <c r="E76" s="23">
        <f>SUM(E77:E101)</f>
        <v>156721216.47999999</v>
      </c>
      <c r="F76" s="23">
        <f t="shared" ref="F76:G76" si="6">SUM(F77:F101)</f>
        <v>76962848.330000013</v>
      </c>
      <c r="G76" s="23">
        <f t="shared" si="6"/>
        <v>76768682.330000013</v>
      </c>
      <c r="H76" s="24">
        <f t="shared" si="1"/>
        <v>48.984230759717754</v>
      </c>
      <c r="I76" s="24">
        <f t="shared" si="2"/>
        <v>99.747714638668953</v>
      </c>
    </row>
    <row r="77" spans="1:9" ht="45">
      <c r="A77" s="7" t="s">
        <v>133</v>
      </c>
      <c r="B77" s="7" t="s">
        <v>5</v>
      </c>
      <c r="C77" s="10" t="s">
        <v>134</v>
      </c>
      <c r="D77" s="7" t="s">
        <v>135</v>
      </c>
      <c r="E77" s="12">
        <v>4931899</v>
      </c>
      <c r="F77" s="12">
        <v>0</v>
      </c>
      <c r="G77" s="12">
        <v>0</v>
      </c>
      <c r="H77" s="18">
        <f t="shared" si="1"/>
        <v>0</v>
      </c>
      <c r="I77" s="18">
        <v>0</v>
      </c>
    </row>
    <row r="78" spans="1:9" ht="33.75">
      <c r="A78" s="7" t="s">
        <v>133</v>
      </c>
      <c r="B78" s="7" t="s">
        <v>5</v>
      </c>
      <c r="C78" s="10" t="s">
        <v>136</v>
      </c>
      <c r="D78" s="7" t="s">
        <v>137</v>
      </c>
      <c r="E78" s="12">
        <v>2865250</v>
      </c>
      <c r="F78" s="12">
        <v>0</v>
      </c>
      <c r="G78" s="12">
        <v>0</v>
      </c>
      <c r="H78" s="18">
        <f t="shared" ref="H78:H141" si="7">G78*100/E78</f>
        <v>0</v>
      </c>
      <c r="I78" s="18">
        <v>0</v>
      </c>
    </row>
    <row r="79" spans="1:9" ht="45">
      <c r="A79" s="7" t="s">
        <v>133</v>
      </c>
      <c r="B79" s="7" t="s">
        <v>5</v>
      </c>
      <c r="C79" s="10" t="s">
        <v>13</v>
      </c>
      <c r="D79" s="7" t="s">
        <v>14</v>
      </c>
      <c r="E79" s="12">
        <v>25700</v>
      </c>
      <c r="F79" s="12">
        <v>17922</v>
      </c>
      <c r="G79" s="12">
        <v>17922</v>
      </c>
      <c r="H79" s="18">
        <f t="shared" si="7"/>
        <v>69.735408560311285</v>
      </c>
      <c r="I79" s="18">
        <f t="shared" ref="I78:I141" si="8">G79*100/F79</f>
        <v>100</v>
      </c>
    </row>
    <row r="80" spans="1:9" ht="22.5">
      <c r="A80" s="7" t="s">
        <v>133</v>
      </c>
      <c r="B80" s="7" t="s">
        <v>5</v>
      </c>
      <c r="C80" s="10" t="s">
        <v>15</v>
      </c>
      <c r="D80" s="7" t="s">
        <v>16</v>
      </c>
      <c r="E80" s="12">
        <v>1181200</v>
      </c>
      <c r="F80" s="12">
        <v>684000</v>
      </c>
      <c r="G80" s="12">
        <v>684000</v>
      </c>
      <c r="H80" s="18">
        <f t="shared" si="7"/>
        <v>57.907213003725026</v>
      </c>
      <c r="I80" s="18">
        <f t="shared" si="8"/>
        <v>100</v>
      </c>
    </row>
    <row r="81" spans="1:9" ht="78.75">
      <c r="A81" s="7" t="s">
        <v>133</v>
      </c>
      <c r="B81" s="7" t="s">
        <v>5</v>
      </c>
      <c r="C81" s="10" t="s">
        <v>138</v>
      </c>
      <c r="D81" s="7" t="s">
        <v>139</v>
      </c>
      <c r="E81" s="12">
        <v>32297800</v>
      </c>
      <c r="F81" s="12">
        <v>17048769</v>
      </c>
      <c r="G81" s="12">
        <v>17048769</v>
      </c>
      <c r="H81" s="18">
        <f t="shared" si="7"/>
        <v>52.78616190576448</v>
      </c>
      <c r="I81" s="18">
        <f t="shared" si="8"/>
        <v>100</v>
      </c>
    </row>
    <row r="82" spans="1:9" ht="56.25">
      <c r="A82" s="7" t="s">
        <v>133</v>
      </c>
      <c r="B82" s="7" t="s">
        <v>5</v>
      </c>
      <c r="C82" s="10" t="s">
        <v>140</v>
      </c>
      <c r="D82" s="7" t="s">
        <v>141</v>
      </c>
      <c r="E82" s="12">
        <v>23093840</v>
      </c>
      <c r="F82" s="12">
        <v>11549840</v>
      </c>
      <c r="G82" s="12">
        <v>11549840</v>
      </c>
      <c r="H82" s="18">
        <f t="shared" si="7"/>
        <v>50.012644064391196</v>
      </c>
      <c r="I82" s="18">
        <f t="shared" si="8"/>
        <v>100</v>
      </c>
    </row>
    <row r="83" spans="1:9" ht="45">
      <c r="A83" s="7" t="s">
        <v>133</v>
      </c>
      <c r="B83" s="7" t="s">
        <v>5</v>
      </c>
      <c r="C83" s="10" t="s">
        <v>142</v>
      </c>
      <c r="D83" s="7" t="s">
        <v>143</v>
      </c>
      <c r="E83" s="12">
        <v>190000</v>
      </c>
      <c r="F83" s="12">
        <v>0</v>
      </c>
      <c r="G83" s="12">
        <v>0</v>
      </c>
      <c r="H83" s="18">
        <f t="shared" si="7"/>
        <v>0</v>
      </c>
      <c r="I83" s="18">
        <v>0</v>
      </c>
    </row>
    <row r="84" spans="1:9" ht="56.25">
      <c r="A84" s="7" t="s">
        <v>133</v>
      </c>
      <c r="B84" s="7" t="s">
        <v>6</v>
      </c>
      <c r="C84" s="10" t="s">
        <v>144</v>
      </c>
      <c r="D84" s="7" t="s">
        <v>145</v>
      </c>
      <c r="E84" s="12">
        <v>360050</v>
      </c>
      <c r="F84" s="12">
        <v>0</v>
      </c>
      <c r="G84" s="12">
        <v>0</v>
      </c>
      <c r="H84" s="18">
        <f t="shared" si="7"/>
        <v>0</v>
      </c>
      <c r="I84" s="18">
        <v>0</v>
      </c>
    </row>
    <row r="85" spans="1:9" ht="56.25">
      <c r="A85" s="7" t="s">
        <v>133</v>
      </c>
      <c r="B85" s="7" t="s">
        <v>6</v>
      </c>
      <c r="C85" s="10" t="s">
        <v>146</v>
      </c>
      <c r="D85" s="7" t="s">
        <v>147</v>
      </c>
      <c r="E85" s="12">
        <v>340050</v>
      </c>
      <c r="F85" s="12">
        <v>0</v>
      </c>
      <c r="G85" s="12">
        <v>0</v>
      </c>
      <c r="H85" s="18">
        <f t="shared" si="7"/>
        <v>0</v>
      </c>
      <c r="I85" s="18">
        <v>0</v>
      </c>
    </row>
    <row r="86" spans="1:9" ht="45">
      <c r="A86" s="7" t="s">
        <v>133</v>
      </c>
      <c r="B86" s="7" t="s">
        <v>6</v>
      </c>
      <c r="C86" s="10" t="s">
        <v>134</v>
      </c>
      <c r="D86" s="7" t="s">
        <v>135</v>
      </c>
      <c r="E86" s="12">
        <v>363851</v>
      </c>
      <c r="F86" s="12">
        <v>0</v>
      </c>
      <c r="G86" s="12">
        <v>0</v>
      </c>
      <c r="H86" s="18">
        <f t="shared" si="7"/>
        <v>0</v>
      </c>
      <c r="I86" s="18">
        <v>0</v>
      </c>
    </row>
    <row r="87" spans="1:9" ht="33.75">
      <c r="A87" s="7" t="s">
        <v>133</v>
      </c>
      <c r="B87" s="7" t="s">
        <v>6</v>
      </c>
      <c r="C87" s="10" t="s">
        <v>136</v>
      </c>
      <c r="D87" s="7" t="s">
        <v>137</v>
      </c>
      <c r="E87" s="12">
        <v>1272927</v>
      </c>
      <c r="F87" s="12">
        <v>0</v>
      </c>
      <c r="G87" s="12">
        <v>0</v>
      </c>
      <c r="H87" s="18">
        <f t="shared" si="7"/>
        <v>0</v>
      </c>
      <c r="I87" s="18">
        <v>0</v>
      </c>
    </row>
    <row r="88" spans="1:9" ht="33.75">
      <c r="A88" s="7" t="s">
        <v>133</v>
      </c>
      <c r="B88" s="7" t="s">
        <v>6</v>
      </c>
      <c r="C88" s="10" t="s">
        <v>148</v>
      </c>
      <c r="D88" s="7" t="s">
        <v>149</v>
      </c>
      <c r="E88" s="12">
        <v>165000</v>
      </c>
      <c r="F88" s="12">
        <v>0</v>
      </c>
      <c r="G88" s="12">
        <v>0</v>
      </c>
      <c r="H88" s="18">
        <f t="shared" si="7"/>
        <v>0</v>
      </c>
      <c r="I88" s="18">
        <v>0</v>
      </c>
    </row>
    <row r="89" spans="1:9" ht="90">
      <c r="A89" s="7" t="s">
        <v>133</v>
      </c>
      <c r="B89" s="7" t="s">
        <v>6</v>
      </c>
      <c r="C89" s="10" t="s">
        <v>150</v>
      </c>
      <c r="D89" s="7" t="s">
        <v>151</v>
      </c>
      <c r="E89" s="12">
        <v>29813500</v>
      </c>
      <c r="F89" s="12">
        <v>15900671</v>
      </c>
      <c r="G89" s="12">
        <v>15900671</v>
      </c>
      <c r="H89" s="18">
        <f t="shared" si="7"/>
        <v>53.333795092827074</v>
      </c>
      <c r="I89" s="18">
        <f t="shared" si="8"/>
        <v>100</v>
      </c>
    </row>
    <row r="90" spans="1:9" ht="33.75">
      <c r="A90" s="7" t="s">
        <v>133</v>
      </c>
      <c r="B90" s="7" t="s">
        <v>6</v>
      </c>
      <c r="C90" s="10" t="s">
        <v>152</v>
      </c>
      <c r="D90" s="7" t="s">
        <v>153</v>
      </c>
      <c r="E90" s="12">
        <v>1149000</v>
      </c>
      <c r="F90" s="12">
        <v>737890</v>
      </c>
      <c r="G90" s="12">
        <v>737890</v>
      </c>
      <c r="H90" s="18">
        <f t="shared" si="7"/>
        <v>64.220191470844213</v>
      </c>
      <c r="I90" s="18">
        <f t="shared" si="8"/>
        <v>100</v>
      </c>
    </row>
    <row r="91" spans="1:9" ht="22.5">
      <c r="A91" s="7" t="s">
        <v>133</v>
      </c>
      <c r="B91" s="7" t="s">
        <v>6</v>
      </c>
      <c r="C91" s="10" t="s">
        <v>17</v>
      </c>
      <c r="D91" s="7" t="s">
        <v>16</v>
      </c>
      <c r="E91" s="12">
        <v>961400</v>
      </c>
      <c r="F91" s="12">
        <v>568600</v>
      </c>
      <c r="G91" s="12">
        <v>568600</v>
      </c>
      <c r="H91" s="18">
        <f t="shared" si="7"/>
        <v>59.142916579987521</v>
      </c>
      <c r="I91" s="18">
        <f t="shared" si="8"/>
        <v>100</v>
      </c>
    </row>
    <row r="92" spans="1:9" ht="78.75">
      <c r="A92" s="7" t="s">
        <v>133</v>
      </c>
      <c r="B92" s="7" t="s">
        <v>6</v>
      </c>
      <c r="C92" s="10" t="s">
        <v>154</v>
      </c>
      <c r="D92" s="7" t="s">
        <v>155</v>
      </c>
      <c r="E92" s="12">
        <v>18684920</v>
      </c>
      <c r="F92" s="12">
        <v>9342920</v>
      </c>
      <c r="G92" s="12">
        <v>9342920</v>
      </c>
      <c r="H92" s="18">
        <f t="shared" si="7"/>
        <v>50.00246187834896</v>
      </c>
      <c r="I92" s="18">
        <f t="shared" si="8"/>
        <v>100</v>
      </c>
    </row>
    <row r="93" spans="1:9" ht="56.25">
      <c r="A93" s="7" t="s">
        <v>133</v>
      </c>
      <c r="B93" s="7" t="s">
        <v>6</v>
      </c>
      <c r="C93" s="10" t="s">
        <v>156</v>
      </c>
      <c r="D93" s="7" t="s">
        <v>157</v>
      </c>
      <c r="E93" s="12">
        <v>33614841.479999997</v>
      </c>
      <c r="F93" s="12">
        <v>18025085</v>
      </c>
      <c r="G93" s="12">
        <v>18025085</v>
      </c>
      <c r="H93" s="18">
        <f t="shared" si="7"/>
        <v>53.622400720599806</v>
      </c>
      <c r="I93" s="18">
        <f t="shared" si="8"/>
        <v>100</v>
      </c>
    </row>
    <row r="94" spans="1:9" ht="45">
      <c r="A94" s="7" t="s">
        <v>133</v>
      </c>
      <c r="B94" s="7" t="s">
        <v>6</v>
      </c>
      <c r="C94" s="10" t="s">
        <v>158</v>
      </c>
      <c r="D94" s="7" t="s">
        <v>159</v>
      </c>
      <c r="E94" s="12">
        <v>872938</v>
      </c>
      <c r="F94" s="12">
        <v>328093.42</v>
      </c>
      <c r="G94" s="12">
        <v>328093.42</v>
      </c>
      <c r="H94" s="18">
        <f t="shared" si="7"/>
        <v>37.584962505928253</v>
      </c>
      <c r="I94" s="18">
        <f t="shared" si="8"/>
        <v>100</v>
      </c>
    </row>
    <row r="95" spans="1:9" ht="45">
      <c r="A95" s="7" t="s">
        <v>133</v>
      </c>
      <c r="B95" s="7" t="s">
        <v>6</v>
      </c>
      <c r="C95" s="10" t="s">
        <v>160</v>
      </c>
      <c r="D95" s="7" t="s">
        <v>161</v>
      </c>
      <c r="E95" s="12">
        <v>293250</v>
      </c>
      <c r="F95" s="12">
        <v>0</v>
      </c>
      <c r="G95" s="12">
        <v>0</v>
      </c>
      <c r="H95" s="18">
        <f t="shared" si="7"/>
        <v>0</v>
      </c>
      <c r="I95" s="18">
        <v>0</v>
      </c>
    </row>
    <row r="96" spans="1:9" ht="33.75">
      <c r="A96" s="7" t="s">
        <v>133</v>
      </c>
      <c r="B96" s="7" t="s">
        <v>133</v>
      </c>
      <c r="C96" s="10" t="s">
        <v>162</v>
      </c>
      <c r="D96" s="7" t="s">
        <v>163</v>
      </c>
      <c r="E96" s="12">
        <v>1516900</v>
      </c>
      <c r="F96" s="12">
        <v>1031263.2</v>
      </c>
      <c r="G96" s="12">
        <v>1031263.2</v>
      </c>
      <c r="H96" s="18">
        <f t="shared" si="7"/>
        <v>67.984916606236396</v>
      </c>
      <c r="I96" s="18">
        <f t="shared" si="8"/>
        <v>100</v>
      </c>
    </row>
    <row r="97" spans="1:9" ht="45">
      <c r="A97" s="7" t="s">
        <v>133</v>
      </c>
      <c r="B97" s="7" t="s">
        <v>133</v>
      </c>
      <c r="C97" s="10" t="s">
        <v>164</v>
      </c>
      <c r="D97" s="7" t="s">
        <v>165</v>
      </c>
      <c r="E97" s="12">
        <v>1868000</v>
      </c>
      <c r="F97" s="12">
        <v>1439412.4</v>
      </c>
      <c r="G97" s="12">
        <v>1267686.3999999999</v>
      </c>
      <c r="H97" s="18">
        <f t="shared" si="7"/>
        <v>67.8632976445396</v>
      </c>
      <c r="I97" s="18">
        <f t="shared" si="8"/>
        <v>88.069715114306362</v>
      </c>
    </row>
    <row r="98" spans="1:9" ht="101.25">
      <c r="A98" s="7" t="s">
        <v>133</v>
      </c>
      <c r="B98" s="7" t="s">
        <v>53</v>
      </c>
      <c r="C98" s="10" t="s">
        <v>166</v>
      </c>
      <c r="D98" s="14" t="s">
        <v>167</v>
      </c>
      <c r="E98" s="12">
        <v>352600</v>
      </c>
      <c r="F98" s="12">
        <v>54882.31</v>
      </c>
      <c r="G98" s="12">
        <v>54882.31</v>
      </c>
      <c r="H98" s="18">
        <f t="shared" si="7"/>
        <v>15.565034032898469</v>
      </c>
      <c r="I98" s="18">
        <f t="shared" si="8"/>
        <v>100</v>
      </c>
    </row>
    <row r="99" spans="1:9" ht="45">
      <c r="A99" s="7" t="s">
        <v>133</v>
      </c>
      <c r="B99" s="7" t="s">
        <v>53</v>
      </c>
      <c r="C99" s="10" t="s">
        <v>168</v>
      </c>
      <c r="D99" s="7" t="s">
        <v>169</v>
      </c>
      <c r="E99" s="12">
        <v>40000</v>
      </c>
      <c r="F99" s="12">
        <v>35500</v>
      </c>
      <c r="G99" s="12">
        <v>35500</v>
      </c>
      <c r="H99" s="18">
        <f t="shared" si="7"/>
        <v>88.75</v>
      </c>
      <c r="I99" s="18">
        <f t="shared" si="8"/>
        <v>100</v>
      </c>
    </row>
    <row r="100" spans="1:9" ht="22.5">
      <c r="A100" s="7" t="s">
        <v>133</v>
      </c>
      <c r="B100" s="7" t="s">
        <v>53</v>
      </c>
      <c r="C100" s="10" t="s">
        <v>170</v>
      </c>
      <c r="D100" s="7" t="s">
        <v>171</v>
      </c>
      <c r="E100" s="12">
        <v>272100</v>
      </c>
      <c r="F100" s="12">
        <v>198000</v>
      </c>
      <c r="G100" s="12">
        <v>175560</v>
      </c>
      <c r="H100" s="18">
        <f t="shared" si="7"/>
        <v>64.52039691289967</v>
      </c>
      <c r="I100" s="18">
        <f t="shared" si="8"/>
        <v>88.666666666666671</v>
      </c>
    </row>
    <row r="101" spans="1:9" ht="22.5">
      <c r="A101" s="7" t="s">
        <v>133</v>
      </c>
      <c r="B101" s="7" t="s">
        <v>53</v>
      </c>
      <c r="C101" s="10" t="s">
        <v>172</v>
      </c>
      <c r="D101" s="7" t="s">
        <v>173</v>
      </c>
      <c r="E101" s="12">
        <v>194200</v>
      </c>
      <c r="F101" s="12">
        <v>0</v>
      </c>
      <c r="G101" s="12">
        <v>0</v>
      </c>
      <c r="H101" s="18">
        <f t="shared" si="7"/>
        <v>0</v>
      </c>
      <c r="I101" s="18">
        <v>0</v>
      </c>
    </row>
    <row r="102" spans="1:9">
      <c r="A102" s="22" t="s">
        <v>78</v>
      </c>
      <c r="B102" s="7"/>
      <c r="C102" s="10"/>
      <c r="D102" s="7"/>
      <c r="E102" s="23">
        <f>SUM(E103:E110)</f>
        <v>13013818.52</v>
      </c>
      <c r="F102" s="23">
        <f>SUM(F103:F110)</f>
        <v>5611375.5199999996</v>
      </c>
      <c r="G102" s="23">
        <f>SUM(G103:G110)</f>
        <v>5590675.5199999996</v>
      </c>
      <c r="H102" s="24">
        <f t="shared" si="7"/>
        <v>42.959531911468517</v>
      </c>
      <c r="I102" s="24">
        <f t="shared" si="8"/>
        <v>99.631106492049568</v>
      </c>
    </row>
    <row r="103" spans="1:9" ht="33.75">
      <c r="A103" s="7" t="s">
        <v>78</v>
      </c>
      <c r="B103" s="7" t="s">
        <v>5</v>
      </c>
      <c r="C103" s="10" t="s">
        <v>174</v>
      </c>
      <c r="D103" s="7" t="s">
        <v>175</v>
      </c>
      <c r="E103" s="12">
        <v>100000</v>
      </c>
      <c r="F103" s="12">
        <v>0</v>
      </c>
      <c r="G103" s="12">
        <v>0</v>
      </c>
      <c r="H103" s="18">
        <f t="shared" si="7"/>
        <v>0</v>
      </c>
      <c r="I103" s="18">
        <v>0</v>
      </c>
    </row>
    <row r="104" spans="1:9" ht="67.5">
      <c r="A104" s="7" t="s">
        <v>78</v>
      </c>
      <c r="B104" s="7" t="s">
        <v>5</v>
      </c>
      <c r="C104" s="10" t="s">
        <v>176</v>
      </c>
      <c r="D104" s="7" t="s">
        <v>177</v>
      </c>
      <c r="E104" s="12">
        <v>120000</v>
      </c>
      <c r="F104" s="12">
        <v>0</v>
      </c>
      <c r="G104" s="12">
        <v>0</v>
      </c>
      <c r="H104" s="18">
        <f t="shared" si="7"/>
        <v>0</v>
      </c>
      <c r="I104" s="18">
        <v>0</v>
      </c>
    </row>
    <row r="105" spans="1:9" ht="101.25">
      <c r="A105" s="7" t="s">
        <v>78</v>
      </c>
      <c r="B105" s="7" t="s">
        <v>5</v>
      </c>
      <c r="C105" s="10" t="s">
        <v>178</v>
      </c>
      <c r="D105" s="14" t="s">
        <v>179</v>
      </c>
      <c r="E105" s="12">
        <v>30000</v>
      </c>
      <c r="F105" s="12">
        <v>0</v>
      </c>
      <c r="G105" s="12">
        <v>0</v>
      </c>
      <c r="H105" s="18">
        <f t="shared" si="7"/>
        <v>0</v>
      </c>
      <c r="I105" s="18">
        <v>0</v>
      </c>
    </row>
    <row r="106" spans="1:9" ht="78.75">
      <c r="A106" s="7" t="s">
        <v>78</v>
      </c>
      <c r="B106" s="7" t="s">
        <v>5</v>
      </c>
      <c r="C106" s="10" t="s">
        <v>180</v>
      </c>
      <c r="D106" s="7" t="s">
        <v>181</v>
      </c>
      <c r="E106" s="12">
        <v>65000</v>
      </c>
      <c r="F106" s="12">
        <v>61400</v>
      </c>
      <c r="G106" s="12">
        <v>40700</v>
      </c>
      <c r="H106" s="18">
        <f t="shared" si="7"/>
        <v>62.615384615384613</v>
      </c>
      <c r="I106" s="18">
        <f t="shared" si="8"/>
        <v>66.286644951140062</v>
      </c>
    </row>
    <row r="107" spans="1:9" ht="45">
      <c r="A107" s="7" t="s">
        <v>78</v>
      </c>
      <c r="B107" s="7" t="s">
        <v>5</v>
      </c>
      <c r="C107" s="10" t="s">
        <v>182</v>
      </c>
      <c r="D107" s="7" t="s">
        <v>183</v>
      </c>
      <c r="E107" s="12">
        <v>50000</v>
      </c>
      <c r="F107" s="12">
        <v>0</v>
      </c>
      <c r="G107" s="12">
        <v>0</v>
      </c>
      <c r="H107" s="18">
        <f t="shared" si="7"/>
        <v>0</v>
      </c>
      <c r="I107" s="18">
        <v>0</v>
      </c>
    </row>
    <row r="108" spans="1:9" ht="22.5">
      <c r="A108" s="7" t="s">
        <v>78</v>
      </c>
      <c r="B108" s="7" t="s">
        <v>5</v>
      </c>
      <c r="C108" s="10" t="s">
        <v>184</v>
      </c>
      <c r="D108" s="7" t="s">
        <v>185</v>
      </c>
      <c r="E108" s="12">
        <v>4244330</v>
      </c>
      <c r="F108" s="12">
        <v>2120330</v>
      </c>
      <c r="G108" s="12">
        <v>2120330</v>
      </c>
      <c r="H108" s="18">
        <f t="shared" si="7"/>
        <v>49.956765849969251</v>
      </c>
      <c r="I108" s="18">
        <f t="shared" si="8"/>
        <v>100</v>
      </c>
    </row>
    <row r="109" spans="1:9" ht="22.5">
      <c r="A109" s="7" t="s">
        <v>78</v>
      </c>
      <c r="B109" s="7" t="s">
        <v>5</v>
      </c>
      <c r="C109" s="10" t="s">
        <v>186</v>
      </c>
      <c r="D109" s="7" t="s">
        <v>187</v>
      </c>
      <c r="E109" s="12">
        <v>1603000</v>
      </c>
      <c r="F109" s="12">
        <v>1095816</v>
      </c>
      <c r="G109" s="12">
        <v>1095816</v>
      </c>
      <c r="H109" s="18">
        <f t="shared" si="7"/>
        <v>68.360324391765445</v>
      </c>
      <c r="I109" s="18">
        <f t="shared" si="8"/>
        <v>100</v>
      </c>
    </row>
    <row r="110" spans="1:9">
      <c r="A110" s="7" t="s">
        <v>78</v>
      </c>
      <c r="B110" s="7" t="s">
        <v>5</v>
      </c>
      <c r="C110" s="10" t="s">
        <v>188</v>
      </c>
      <c r="D110" s="7" t="s">
        <v>189</v>
      </c>
      <c r="E110" s="12">
        <v>6801488.5199999996</v>
      </c>
      <c r="F110" s="12">
        <v>2333829.52</v>
      </c>
      <c r="G110" s="12">
        <v>2333829.52</v>
      </c>
      <c r="H110" s="18">
        <f t="shared" si="7"/>
        <v>34.313511125355838</v>
      </c>
      <c r="I110" s="18">
        <f t="shared" si="8"/>
        <v>100</v>
      </c>
    </row>
    <row r="111" spans="1:9">
      <c r="A111" s="22" t="s">
        <v>58</v>
      </c>
      <c r="B111" s="7"/>
      <c r="C111" s="10"/>
      <c r="D111" s="7"/>
      <c r="E111" s="23">
        <f>SUM(E112:E130)</f>
        <v>12763497</v>
      </c>
      <c r="F111" s="23">
        <f>SUM(F112:F130)</f>
        <v>7305887.4699999997</v>
      </c>
      <c r="G111" s="23">
        <f>SUM(G112:G130)</f>
        <v>7175054.2800000012</v>
      </c>
      <c r="H111" s="24">
        <f t="shared" si="7"/>
        <v>56.21542654023424</v>
      </c>
      <c r="I111" s="24">
        <f t="shared" si="8"/>
        <v>98.209208798558208</v>
      </c>
    </row>
    <row r="112" spans="1:9" ht="33.75">
      <c r="A112" s="7" t="s">
        <v>58</v>
      </c>
      <c r="B112" s="7" t="s">
        <v>5</v>
      </c>
      <c r="C112" s="10" t="s">
        <v>190</v>
      </c>
      <c r="D112" s="7" t="s">
        <v>191</v>
      </c>
      <c r="E112" s="12">
        <v>205300</v>
      </c>
      <c r="F112" s="12">
        <v>119421.78</v>
      </c>
      <c r="G112" s="12">
        <v>119421.78</v>
      </c>
      <c r="H112" s="18">
        <f t="shared" si="7"/>
        <v>58.169400876765707</v>
      </c>
      <c r="I112" s="18">
        <f t="shared" si="8"/>
        <v>100</v>
      </c>
    </row>
    <row r="113" spans="1:9" ht="45">
      <c r="A113" s="7" t="s">
        <v>58</v>
      </c>
      <c r="B113" s="7" t="s">
        <v>9</v>
      </c>
      <c r="C113" s="10" t="s">
        <v>13</v>
      </c>
      <c r="D113" s="7" t="s">
        <v>14</v>
      </c>
      <c r="E113" s="12">
        <v>83100</v>
      </c>
      <c r="F113" s="12">
        <v>38076.979999999996</v>
      </c>
      <c r="G113" s="12">
        <v>38076.980000000003</v>
      </c>
      <c r="H113" s="18">
        <f t="shared" si="7"/>
        <v>45.820673886883277</v>
      </c>
      <c r="I113" s="18">
        <f t="shared" si="8"/>
        <v>100.00000000000003</v>
      </c>
    </row>
    <row r="114" spans="1:9" ht="90">
      <c r="A114" s="7" t="s">
        <v>58</v>
      </c>
      <c r="B114" s="7" t="s">
        <v>9</v>
      </c>
      <c r="C114" s="10" t="s">
        <v>192</v>
      </c>
      <c r="D114" s="7" t="s">
        <v>193</v>
      </c>
      <c r="E114" s="12">
        <v>2270950</v>
      </c>
      <c r="F114" s="12">
        <v>1499400</v>
      </c>
      <c r="G114" s="12">
        <v>1496725.19</v>
      </c>
      <c r="H114" s="18">
        <f t="shared" si="7"/>
        <v>65.907447984323738</v>
      </c>
      <c r="I114" s="18">
        <f t="shared" si="8"/>
        <v>99.82160797652395</v>
      </c>
    </row>
    <row r="115" spans="1:9" ht="67.5">
      <c r="A115" s="7" t="s">
        <v>58</v>
      </c>
      <c r="B115" s="7" t="s">
        <v>9</v>
      </c>
      <c r="C115" s="10" t="s">
        <v>18</v>
      </c>
      <c r="D115" s="7" t="s">
        <v>19</v>
      </c>
      <c r="E115" s="12">
        <v>120000</v>
      </c>
      <c r="F115" s="12">
        <v>50000</v>
      </c>
      <c r="G115" s="12">
        <v>40000</v>
      </c>
      <c r="H115" s="18">
        <f t="shared" si="7"/>
        <v>33.333333333333336</v>
      </c>
      <c r="I115" s="18">
        <f t="shared" si="8"/>
        <v>80</v>
      </c>
    </row>
    <row r="116" spans="1:9" ht="90">
      <c r="A116" s="7" t="s">
        <v>58</v>
      </c>
      <c r="B116" s="7" t="s">
        <v>9</v>
      </c>
      <c r="C116" s="10" t="s">
        <v>194</v>
      </c>
      <c r="D116" s="7" t="s">
        <v>193</v>
      </c>
      <c r="E116" s="12">
        <v>2595370</v>
      </c>
      <c r="F116" s="12">
        <v>1864690.96</v>
      </c>
      <c r="G116" s="12">
        <v>1864690.96</v>
      </c>
      <c r="H116" s="18">
        <f t="shared" si="7"/>
        <v>71.846825693446405</v>
      </c>
      <c r="I116" s="18">
        <f t="shared" si="8"/>
        <v>100</v>
      </c>
    </row>
    <row r="117" spans="1:9" ht="78.75">
      <c r="A117" s="7" t="s">
        <v>58</v>
      </c>
      <c r="B117" s="7" t="s">
        <v>9</v>
      </c>
      <c r="C117" s="10" t="s">
        <v>195</v>
      </c>
      <c r="D117" s="7" t="s">
        <v>196</v>
      </c>
      <c r="E117" s="12">
        <v>68200</v>
      </c>
      <c r="F117" s="12">
        <v>37517.49</v>
      </c>
      <c r="G117" s="12">
        <v>37517.49</v>
      </c>
      <c r="H117" s="18">
        <f t="shared" si="7"/>
        <v>55.010982404692079</v>
      </c>
      <c r="I117" s="18">
        <f t="shared" si="8"/>
        <v>100</v>
      </c>
    </row>
    <row r="118" spans="1:9" ht="67.5">
      <c r="A118" s="7" t="s">
        <v>58</v>
      </c>
      <c r="B118" s="7" t="s">
        <v>9</v>
      </c>
      <c r="C118" s="10" t="s">
        <v>197</v>
      </c>
      <c r="D118" s="7" t="s">
        <v>198</v>
      </c>
      <c r="E118" s="12">
        <v>57600</v>
      </c>
      <c r="F118" s="12">
        <v>13170</v>
      </c>
      <c r="G118" s="12">
        <v>13170</v>
      </c>
      <c r="H118" s="18">
        <f t="shared" si="7"/>
        <v>22.864583333333332</v>
      </c>
      <c r="I118" s="18">
        <f t="shared" si="8"/>
        <v>100</v>
      </c>
    </row>
    <row r="119" spans="1:9" ht="90">
      <c r="A119" s="7" t="s">
        <v>58</v>
      </c>
      <c r="B119" s="7" t="s">
        <v>9</v>
      </c>
      <c r="C119" s="10" t="s">
        <v>199</v>
      </c>
      <c r="D119" s="7" t="s">
        <v>193</v>
      </c>
      <c r="E119" s="12">
        <v>1141480</v>
      </c>
      <c r="F119" s="12">
        <v>758900</v>
      </c>
      <c r="G119" s="12">
        <v>758878.31</v>
      </c>
      <c r="H119" s="18">
        <f t="shared" si="7"/>
        <v>66.481962890282787</v>
      </c>
      <c r="I119" s="18">
        <f t="shared" si="8"/>
        <v>99.997141915930953</v>
      </c>
    </row>
    <row r="120" spans="1:9" ht="78.75">
      <c r="A120" s="7" t="s">
        <v>58</v>
      </c>
      <c r="B120" s="7" t="s">
        <v>9</v>
      </c>
      <c r="C120" s="10" t="s">
        <v>200</v>
      </c>
      <c r="D120" s="7" t="s">
        <v>196</v>
      </c>
      <c r="E120" s="12">
        <v>61246.09</v>
      </c>
      <c r="F120" s="12">
        <v>59426.09</v>
      </c>
      <c r="G120" s="12">
        <v>59420.82</v>
      </c>
      <c r="H120" s="18">
        <f t="shared" si="7"/>
        <v>97.01977709924013</v>
      </c>
      <c r="I120" s="18">
        <f t="shared" si="8"/>
        <v>99.991131841250208</v>
      </c>
    </row>
    <row r="121" spans="1:9" ht="22.5">
      <c r="A121" s="7" t="s">
        <v>58</v>
      </c>
      <c r="B121" s="7" t="s">
        <v>9</v>
      </c>
      <c r="C121" s="10" t="s">
        <v>201</v>
      </c>
      <c r="D121" s="7" t="s">
        <v>202</v>
      </c>
      <c r="E121" s="12">
        <v>30000</v>
      </c>
      <c r="F121" s="12">
        <v>24000</v>
      </c>
      <c r="G121" s="12">
        <v>24000</v>
      </c>
      <c r="H121" s="18">
        <f t="shared" si="7"/>
        <v>80</v>
      </c>
      <c r="I121" s="18">
        <f t="shared" si="8"/>
        <v>100</v>
      </c>
    </row>
    <row r="122" spans="1:9" ht="56.25">
      <c r="A122" s="7" t="s">
        <v>58</v>
      </c>
      <c r="B122" s="7" t="s">
        <v>9</v>
      </c>
      <c r="C122" s="10" t="s">
        <v>203</v>
      </c>
      <c r="D122" s="7" t="s">
        <v>204</v>
      </c>
      <c r="E122" s="12">
        <v>453700</v>
      </c>
      <c r="F122" s="12">
        <v>50550.85</v>
      </c>
      <c r="G122" s="12">
        <v>50550.85</v>
      </c>
      <c r="H122" s="18">
        <f t="shared" si="7"/>
        <v>11.141910954375138</v>
      </c>
      <c r="I122" s="18">
        <f t="shared" si="8"/>
        <v>100</v>
      </c>
    </row>
    <row r="123" spans="1:9" ht="56.25">
      <c r="A123" s="7" t="s">
        <v>58</v>
      </c>
      <c r="B123" s="7" t="s">
        <v>9</v>
      </c>
      <c r="C123" s="10" t="s">
        <v>205</v>
      </c>
      <c r="D123" s="7" t="s">
        <v>206</v>
      </c>
      <c r="E123" s="12">
        <v>555700</v>
      </c>
      <c r="F123" s="12">
        <v>70879.66</v>
      </c>
      <c r="G123" s="12">
        <v>70879.66</v>
      </c>
      <c r="H123" s="18">
        <f t="shared" si="7"/>
        <v>12.75502249415152</v>
      </c>
      <c r="I123" s="18">
        <f t="shared" si="8"/>
        <v>100</v>
      </c>
    </row>
    <row r="124" spans="1:9" ht="78.75">
      <c r="A124" s="7" t="s">
        <v>58</v>
      </c>
      <c r="B124" s="7" t="s">
        <v>9</v>
      </c>
      <c r="C124" s="10" t="s">
        <v>207</v>
      </c>
      <c r="D124" s="7" t="s">
        <v>208</v>
      </c>
      <c r="E124" s="12">
        <v>142400</v>
      </c>
      <c r="F124" s="12">
        <v>85750</v>
      </c>
      <c r="G124" s="12">
        <v>85746.91</v>
      </c>
      <c r="H124" s="18">
        <f t="shared" si="7"/>
        <v>60.215526685393257</v>
      </c>
      <c r="I124" s="18">
        <f t="shared" si="8"/>
        <v>99.996396501457724</v>
      </c>
    </row>
    <row r="125" spans="1:9" ht="45">
      <c r="A125" s="7" t="s">
        <v>58</v>
      </c>
      <c r="B125" s="7" t="s">
        <v>9</v>
      </c>
      <c r="C125" s="10" t="s">
        <v>209</v>
      </c>
      <c r="D125" s="7" t="s">
        <v>210</v>
      </c>
      <c r="E125" s="12">
        <v>95653.91</v>
      </c>
      <c r="F125" s="12">
        <v>30471.23</v>
      </c>
      <c r="G125" s="12">
        <v>19542.53</v>
      </c>
      <c r="H125" s="18">
        <f t="shared" si="7"/>
        <v>20.430456005405318</v>
      </c>
      <c r="I125" s="18">
        <f t="shared" si="8"/>
        <v>64.134365432573617</v>
      </c>
    </row>
    <row r="126" spans="1:9" ht="33.75">
      <c r="A126" s="7" t="s">
        <v>58</v>
      </c>
      <c r="B126" s="7" t="s">
        <v>9</v>
      </c>
      <c r="C126" s="10" t="s">
        <v>211</v>
      </c>
      <c r="D126" s="7" t="s">
        <v>212</v>
      </c>
      <c r="E126" s="12">
        <v>387942</v>
      </c>
      <c r="F126" s="12">
        <v>387942</v>
      </c>
      <c r="G126" s="12">
        <v>387942</v>
      </c>
      <c r="H126" s="18">
        <f t="shared" si="7"/>
        <v>100</v>
      </c>
      <c r="I126" s="18">
        <f t="shared" si="8"/>
        <v>100</v>
      </c>
    </row>
    <row r="127" spans="1:9" ht="33.75">
      <c r="A127" s="7" t="s">
        <v>58</v>
      </c>
      <c r="B127" s="7" t="s">
        <v>9</v>
      </c>
      <c r="C127" s="10" t="s">
        <v>213</v>
      </c>
      <c r="D127" s="7" t="s">
        <v>214</v>
      </c>
      <c r="E127" s="12">
        <v>993137</v>
      </c>
      <c r="F127" s="12">
        <v>993137</v>
      </c>
      <c r="G127" s="12">
        <v>993137</v>
      </c>
      <c r="H127" s="18">
        <f t="shared" si="7"/>
        <v>100</v>
      </c>
      <c r="I127" s="18">
        <f t="shared" si="8"/>
        <v>100</v>
      </c>
    </row>
    <row r="128" spans="1:9" ht="33.75">
      <c r="A128" s="7" t="s">
        <v>58</v>
      </c>
      <c r="B128" s="7" t="s">
        <v>9</v>
      </c>
      <c r="C128" s="10" t="s">
        <v>215</v>
      </c>
      <c r="D128" s="7" t="s">
        <v>216</v>
      </c>
      <c r="E128" s="12">
        <v>2029768</v>
      </c>
      <c r="F128" s="12">
        <v>495772</v>
      </c>
      <c r="G128" s="12">
        <v>389535</v>
      </c>
      <c r="H128" s="18">
        <f t="shared" si="7"/>
        <v>19.19110952581773</v>
      </c>
      <c r="I128" s="18">
        <f t="shared" si="8"/>
        <v>78.571399756339602</v>
      </c>
    </row>
    <row r="129" spans="1:10" ht="45">
      <c r="A129" s="7" t="s">
        <v>58</v>
      </c>
      <c r="B129" s="7" t="s">
        <v>9</v>
      </c>
      <c r="C129" s="10" t="s">
        <v>217</v>
      </c>
      <c r="D129" s="7" t="s">
        <v>218</v>
      </c>
      <c r="E129" s="12">
        <v>25750</v>
      </c>
      <c r="F129" s="12">
        <v>0</v>
      </c>
      <c r="G129" s="12">
        <v>0</v>
      </c>
      <c r="H129" s="18">
        <f t="shared" si="7"/>
        <v>0</v>
      </c>
      <c r="I129" s="18">
        <v>0</v>
      </c>
    </row>
    <row r="130" spans="1:10" ht="78.75">
      <c r="A130" s="7" t="s">
        <v>58</v>
      </c>
      <c r="B130" s="7" t="s">
        <v>12</v>
      </c>
      <c r="C130" s="10" t="s">
        <v>20</v>
      </c>
      <c r="D130" s="7" t="s">
        <v>21</v>
      </c>
      <c r="E130" s="12">
        <v>1446200</v>
      </c>
      <c r="F130" s="12">
        <v>726781.43</v>
      </c>
      <c r="G130" s="12">
        <v>725818.8</v>
      </c>
      <c r="H130" s="18">
        <f t="shared" si="7"/>
        <v>50.187996127783158</v>
      </c>
      <c r="I130" s="18">
        <f t="shared" si="8"/>
        <v>99.867548899811595</v>
      </c>
    </row>
    <row r="131" spans="1:10">
      <c r="A131" s="22" t="s">
        <v>37</v>
      </c>
      <c r="B131" s="7"/>
      <c r="C131" s="10"/>
      <c r="D131" s="7"/>
      <c r="E131" s="23">
        <f>SUM(E132:E137)</f>
        <v>4516480</v>
      </c>
      <c r="F131" s="23">
        <f>SUM(F132:F137)</f>
        <v>1071458.1000000001</v>
      </c>
      <c r="G131" s="23">
        <f>SUM(G132:G137)</f>
        <v>1071458.1000000001</v>
      </c>
      <c r="H131" s="24">
        <f t="shared" si="7"/>
        <v>23.723300003542587</v>
      </c>
      <c r="I131" s="24">
        <f t="shared" si="8"/>
        <v>100</v>
      </c>
    </row>
    <row r="132" spans="1:10" ht="33.75">
      <c r="A132" s="7" t="s">
        <v>37</v>
      </c>
      <c r="B132" s="7" t="s">
        <v>5</v>
      </c>
      <c r="C132" s="10" t="s">
        <v>219</v>
      </c>
      <c r="D132" s="7" t="s">
        <v>220</v>
      </c>
      <c r="E132" s="12">
        <v>1000080</v>
      </c>
      <c r="F132" s="12">
        <v>378619.05</v>
      </c>
      <c r="G132" s="12">
        <v>378619.05</v>
      </c>
      <c r="H132" s="18">
        <f t="shared" si="7"/>
        <v>37.858876289896806</v>
      </c>
      <c r="I132" s="18">
        <f t="shared" si="8"/>
        <v>100</v>
      </c>
    </row>
    <row r="133" spans="1:10">
      <c r="A133" s="7" t="s">
        <v>37</v>
      </c>
      <c r="B133" s="7" t="s">
        <v>5</v>
      </c>
      <c r="C133" s="10" t="s">
        <v>221</v>
      </c>
      <c r="D133" s="7" t="s">
        <v>222</v>
      </c>
      <c r="E133" s="12">
        <v>321400</v>
      </c>
      <c r="F133" s="12">
        <v>166220</v>
      </c>
      <c r="G133" s="12">
        <v>166220</v>
      </c>
      <c r="H133" s="18">
        <f t="shared" si="7"/>
        <v>51.717485998755443</v>
      </c>
      <c r="I133" s="18">
        <f t="shared" si="8"/>
        <v>100</v>
      </c>
    </row>
    <row r="134" spans="1:10" ht="33.75">
      <c r="A134" s="7" t="s">
        <v>37</v>
      </c>
      <c r="B134" s="7" t="s">
        <v>5</v>
      </c>
      <c r="C134" s="10" t="s">
        <v>223</v>
      </c>
      <c r="D134" s="7" t="s">
        <v>224</v>
      </c>
      <c r="E134" s="12">
        <v>1852000</v>
      </c>
      <c r="F134" s="12">
        <v>378619.05</v>
      </c>
      <c r="G134" s="12">
        <v>378619.05</v>
      </c>
      <c r="H134" s="18">
        <f t="shared" si="7"/>
        <v>20.443793196544277</v>
      </c>
      <c r="I134" s="18">
        <f t="shared" si="8"/>
        <v>100</v>
      </c>
    </row>
    <row r="135" spans="1:10">
      <c r="A135" s="7" t="s">
        <v>37</v>
      </c>
      <c r="B135" s="7" t="s">
        <v>5</v>
      </c>
      <c r="C135" s="10" t="s">
        <v>225</v>
      </c>
      <c r="D135" s="7" t="s">
        <v>222</v>
      </c>
      <c r="E135" s="12">
        <v>185000</v>
      </c>
      <c r="F135" s="12">
        <v>148000</v>
      </c>
      <c r="G135" s="12">
        <v>148000</v>
      </c>
      <c r="H135" s="18">
        <f t="shared" si="7"/>
        <v>80</v>
      </c>
      <c r="I135" s="18">
        <f t="shared" si="8"/>
        <v>100</v>
      </c>
    </row>
    <row r="136" spans="1:10" ht="33.75">
      <c r="A136" s="7" t="s">
        <v>37</v>
      </c>
      <c r="B136" s="7" t="s">
        <v>6</v>
      </c>
      <c r="C136" s="10" t="s">
        <v>226</v>
      </c>
      <c r="D136" s="7" t="s">
        <v>227</v>
      </c>
      <c r="E136" s="12">
        <v>940000</v>
      </c>
      <c r="F136" s="12">
        <v>0</v>
      </c>
      <c r="G136" s="12">
        <v>0</v>
      </c>
      <c r="H136" s="18">
        <f t="shared" si="7"/>
        <v>0</v>
      </c>
      <c r="I136" s="18">
        <v>0</v>
      </c>
    </row>
    <row r="137" spans="1:10" ht="56.25">
      <c r="A137" s="7" t="s">
        <v>37</v>
      </c>
      <c r="B137" s="7" t="s">
        <v>6</v>
      </c>
      <c r="C137" s="10" t="s">
        <v>228</v>
      </c>
      <c r="D137" s="7" t="s">
        <v>229</v>
      </c>
      <c r="E137" s="12">
        <v>218000</v>
      </c>
      <c r="F137" s="12">
        <v>0</v>
      </c>
      <c r="G137" s="12">
        <v>0</v>
      </c>
      <c r="H137" s="18">
        <f t="shared" si="7"/>
        <v>0</v>
      </c>
      <c r="I137" s="18">
        <v>0</v>
      </c>
    </row>
    <row r="138" spans="1:10">
      <c r="A138" s="22" t="s">
        <v>91</v>
      </c>
      <c r="B138" s="7"/>
      <c r="C138" s="10"/>
      <c r="D138" s="7"/>
      <c r="E138" s="23">
        <f>SUM(E139:E140)</f>
        <v>523800</v>
      </c>
      <c r="F138" s="23">
        <f>SUM(F139:F140)</f>
        <v>165150</v>
      </c>
      <c r="G138" s="23">
        <f>SUM(G139:G140)</f>
        <v>140552</v>
      </c>
      <c r="H138" s="24">
        <f t="shared" si="7"/>
        <v>26.833142420771289</v>
      </c>
      <c r="I138" s="24">
        <f t="shared" si="8"/>
        <v>85.105661519830463</v>
      </c>
      <c r="J138" s="39"/>
    </row>
    <row r="139" spans="1:10" ht="22.5">
      <c r="A139" s="7" t="s">
        <v>91</v>
      </c>
      <c r="B139" s="7" t="s">
        <v>12</v>
      </c>
      <c r="C139" s="10" t="s">
        <v>230</v>
      </c>
      <c r="D139" s="7" t="s">
        <v>231</v>
      </c>
      <c r="E139" s="12">
        <v>373800</v>
      </c>
      <c r="F139" s="12">
        <v>131450</v>
      </c>
      <c r="G139" s="12">
        <v>106852</v>
      </c>
      <c r="H139" s="18">
        <f t="shared" si="7"/>
        <v>28.585339753879079</v>
      </c>
      <c r="I139" s="18">
        <f t="shared" si="8"/>
        <v>81.287181437809053</v>
      </c>
    </row>
    <row r="140" spans="1:10" ht="56.25">
      <c r="A140" s="7" t="s">
        <v>91</v>
      </c>
      <c r="B140" s="7" t="s">
        <v>12</v>
      </c>
      <c r="C140" s="10" t="s">
        <v>232</v>
      </c>
      <c r="D140" s="7" t="s">
        <v>233</v>
      </c>
      <c r="E140" s="12">
        <v>150000</v>
      </c>
      <c r="F140" s="12">
        <v>33700</v>
      </c>
      <c r="G140" s="12">
        <v>33700</v>
      </c>
      <c r="H140" s="37">
        <f t="shared" si="7"/>
        <v>22.466666666666665</v>
      </c>
      <c r="I140" s="37">
        <f t="shared" si="8"/>
        <v>100</v>
      </c>
    </row>
    <row r="141" spans="1:10">
      <c r="A141" s="8" t="s">
        <v>234</v>
      </c>
      <c r="B141" s="9"/>
      <c r="C141" s="11"/>
      <c r="D141" s="9"/>
      <c r="E141" s="13">
        <f>E138+E131+E111+E102+E76+E62+E44+E36+E34+E13</f>
        <v>271479696.83999997</v>
      </c>
      <c r="F141" s="13">
        <f>F138+F131+F111+F102+F76+F62+F44+F36+F34+F13</f>
        <v>117617861.87</v>
      </c>
      <c r="G141" s="13">
        <f>G138+G131+G111+G102+G76+G62+G44+G36+G34+G13</f>
        <v>116196516.18000001</v>
      </c>
      <c r="H141" s="38">
        <f t="shared" si="7"/>
        <v>42.801180910586439</v>
      </c>
      <c r="I141" s="38">
        <f t="shared" si="8"/>
        <v>98.791556259056151</v>
      </c>
    </row>
    <row r="142" spans="1:10" ht="42.75" customHeight="1">
      <c r="A142" s="1"/>
      <c r="E142" s="25"/>
      <c r="F142" s="25"/>
    </row>
    <row r="143" spans="1:10" ht="42.75" customHeight="1">
      <c r="A143" s="1"/>
    </row>
  </sheetData>
  <mergeCells count="16">
    <mergeCell ref="A1:D1"/>
    <mergeCell ref="A6:D6"/>
    <mergeCell ref="A9:I9"/>
    <mergeCell ref="A7:I7"/>
    <mergeCell ref="F3:I3"/>
    <mergeCell ref="F4:I4"/>
    <mergeCell ref="H11:H12"/>
    <mergeCell ref="I11:I12"/>
    <mergeCell ref="H10:I10"/>
    <mergeCell ref="A10:A12"/>
    <mergeCell ref="B10:B12"/>
    <mergeCell ref="C10:C12"/>
    <mergeCell ref="D10:D12"/>
    <mergeCell ref="E10:E12"/>
    <mergeCell ref="F10:F12"/>
    <mergeCell ref="G10:G12"/>
  </mergeCells>
  <pageMargins left="0.5" right="0.2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sidorova_em</cp:lastModifiedBy>
  <cp:lastPrinted>2015-07-29T11:34:37Z</cp:lastPrinted>
  <dcterms:created xsi:type="dcterms:W3CDTF">2002-03-11T10:22:12Z</dcterms:created>
  <dcterms:modified xsi:type="dcterms:W3CDTF">2015-07-30T08:46:41Z</dcterms:modified>
</cp:coreProperties>
</file>