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<sst xmlns="http://schemas.openxmlformats.org/spreadsheetml/2006/main" count="132" uniqueCount="111">
  <si>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</si>
  <si>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</si>
  <si>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</si>
  <si>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</si>
  <si>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</si>
  <si>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</si>
  <si>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</si>
  <si>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</si>
  <si>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</si>
  <si>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</si>
  <si>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</si>
  <si>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</si>
  <si>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</si>
  <si>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</si>
  <si>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</si>
  <si>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</si>
  <si>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</si>
  <si>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</si>
  <si>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</si>
  <si>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</si>
  <si>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</si>
  <si>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</si>
  <si>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</si>
  <si>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</si>
  <si>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</si>
  <si>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</si>
  <si>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</si>
  <si>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</si>
  <si>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</si>
  <si>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</si>
  <si>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</si>
  <si>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</si>
  <si>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</si>
  <si>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</si>
  <si>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</si>
  <si>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</si>
  <si>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</si>
  <si>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</si>
  <si>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</si>
  <si>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</si>
  <si>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</si>
  <si>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</si>
  <si>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</si>
  <si>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</si>
  <si>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</si>
  <si>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</si>
  <si>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</si>
  <si>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</si>
  <si>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</si>
  <si>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</si>
  <si>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</si>
  <si>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</si>
  <si>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</si>
  <si>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</si>
  <si>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</si>
  <si>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</si>
  <si>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</si>
  <si>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</si>
  <si>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</si>
  <si>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Дотации бюджетам городских округов на выравнивание  бюджетной обеспеченности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</si>
  <si>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</si>
  <si>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</si>
  <si>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</si>
  <si>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</si>
  <si>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</si>
  <si>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</si>
  <si>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</si>
  <si>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</si>
  <si>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</si>
  <si>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</si>
  <si>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</si>
  <si>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000 2 19 04000 04 0000 151</t>
  </si>
  <si>
    <t>000 2 18 04000 04 0000 000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</si>
  <si>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</si>
  <si>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</si>
  <si>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>Утверждаю</t>
  </si>
  <si>
    <t>Глава администрации ЗАТО Звёздный</t>
  </si>
  <si>
    <t>_____________________А.М.Швецов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</si>
  <si>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</si>
  <si>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</si>
  <si>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000 202 30024 04 0000 151</t>
  </si>
  <si>
    <t>000 202 30029 04 0000 151</t>
  </si>
  <si>
    <t>000 202 35118 04 0000 151</t>
  </si>
  <si>
    <t>000 202 30021 04 0000 151</t>
  </si>
  <si>
    <t>000 202 35930 04 0000 151</t>
  </si>
  <si>
    <t>000 202 29999 04 0000 151</t>
  </si>
  <si>
    <t>000 202 15010 04 0000 151</t>
  </si>
  <si>
    <t>000 202 15001 04 0000 151</t>
  </si>
  <si>
    <t xml:space="preserve">Субвенции на выплаты материального стимулирования народным дружинникам </t>
  </si>
  <si>
    <t>Субвенции бюджетам городских округов на осуществление полномочий по страхованию граждан, участвующих в деятельности дружин охраны общественного порядка на территории Пермского края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</si>
  <si>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</si>
  <si>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000 111 07014 04 0000 120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</si>
  <si>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</si>
  <si>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Субвенции на проведение мероприятий по отлову безнадзорных животных, их транспортировке, учету и регистрации,содержанию, лечению, кастрации (стерилизации)эвтаназии, утилизации </t>
  </si>
  <si>
    <t>Субсидия на поддержку муниципальных программ формирования современной городской среды</t>
  </si>
  <si>
    <t>ОТЧЁТ ОБ ИСПОЛНЕНИИ ДОХОДОВ   БЮДЖЕТА ЗАТО ЗВЁЗДНЫЙ НА 01 ИЮЛЯ 2017 г.</t>
  </si>
  <si>
    <t>Налоговые доходы</t>
  </si>
  <si>
    <t>Неналоговые доходы</t>
  </si>
  <si>
    <t>000 207 0403 04 0000 151</t>
  </si>
  <si>
    <t>Прочие безвозмездные поступления в бюджеты закрытых административно-территориальных образований от организацийи (или) объектов на социально-экономическое развитие соответствующей территории</t>
  </si>
  <si>
    <t>Прочие безвозмездные поступления в бюджеты городских округов</t>
  </si>
  <si>
    <t>Организация и проведение мероприятий в сфере культуры на территории Пермского края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</si>
  <si>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</si>
  <si>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</si>
  <si>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000 202 25555 04 0000 151</t>
  </si>
  <si>
    <t>000 202 25516 04 0000 151</t>
  </si>
  <si>
    <t>Обеспечение качественным спортивным инвентарем детско-юношеских спортивных школ</t>
  </si>
  <si>
    <t>Обеспечение жильем молодых семей</t>
  </si>
  <si>
    <t>Строительство (реконструкция), приобретение объектов общественной инфраструктуры муниципального значения для создания дополнительных мест для детей дошкольного возраста</t>
  </si>
  <si>
    <t>Заместитель главы администрации ЗАТО Звёздный по финансовым вопросам, руководитель финансового отдела администрации ЗАТО Звёздный</t>
  </si>
  <si>
    <t>А.Н.Солдатченко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</si>
</sst>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wrapText="1"/>
    </xf>
    <xf numFmtId="0" fontId="5" fillId="34" borderId="13" xfId="0" applyFont="1" applyFill="1" applyBorder="1" applyAlignment="1">
      <alignment horizontal="center"/>
    </xf>
    <xf numFmtId="1" fontId="1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34" borderId="17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" fontId="2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1" fontId="4" fillId="34" borderId="17" xfId="0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K80" sqref="K80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75390625" style="0" customWidth="1"/>
    <col min="4" max="4" width="8.625" style="0" customWidth="1"/>
    <col min="5" max="5" width="8.375" style="0" customWidth="1"/>
    <col min="6" max="6" width="9.625" style="0" customWidth="1"/>
    <col min="7" max="7" width="5.00390625" style="0" customWidth="1"/>
    <col min="8" max="8" width="5.75390625" style="0" customWidth="1"/>
    <col min="9" max="9" width="5.375" style="0" customWidth="1"/>
    <col min="10" max="10" width="12.875" style="0" customWidth="1"/>
  </cols>
  <sheetData>
    <row r="1" spans="3:8" ht="12.75">
      <c r="C1" s="37"/>
      <c r="D1" s="50" t="s">
        <v>75</v>
      </c>
      <c r="E1" s="50"/>
      <c r="F1" s="50"/>
      <c r="G1" s="50"/>
      <c r="H1" s="50"/>
    </row>
    <row r="2" spans="3:8" ht="12.75">
      <c r="C2" s="30"/>
      <c r="D2" s="50" t="s">
        <v>76</v>
      </c>
      <c r="E2" s="50"/>
      <c r="F2" s="50"/>
      <c r="G2" s="50"/>
      <c r="H2" s="50"/>
    </row>
    <row r="3" spans="3:8" ht="12.75">
      <c r="C3" s="30"/>
      <c r="D3" s="53" t="s">
        <v>77</v>
      </c>
      <c r="E3" s="53"/>
      <c r="F3" s="53"/>
      <c r="G3" s="53"/>
      <c r="H3" s="53"/>
    </row>
    <row r="4" spans="4:8" ht="12.75">
      <c r="D4" s="50"/>
      <c r="E4" s="50"/>
      <c r="F4" s="50"/>
      <c r="G4" s="50"/>
      <c r="H4" s="50"/>
    </row>
    <row r="5" spans="1:11" ht="15">
      <c r="A5" s="54" t="s">
        <v>95</v>
      </c>
      <c r="B5" s="54"/>
      <c r="C5" s="54"/>
      <c r="D5" s="54"/>
      <c r="E5" s="54"/>
      <c r="F5" s="54"/>
      <c r="G5" s="54"/>
      <c r="H5" s="54"/>
      <c r="K5" s="30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6:8" ht="12.75">
      <c r="F7" s="55" t="s">
        <v>7</v>
      </c>
      <c r="G7" s="55"/>
      <c r="H7" s="55"/>
    </row>
    <row r="8" spans="1:8" ht="18" customHeight="1">
      <c r="A8" s="46" t="s">
        <v>15</v>
      </c>
      <c r="B8" s="51" t="s">
        <v>1</v>
      </c>
      <c r="C8" s="44" t="s">
        <v>12</v>
      </c>
      <c r="D8" s="45"/>
      <c r="E8" s="18" t="s">
        <v>0</v>
      </c>
      <c r="F8" s="17" t="s">
        <v>18</v>
      </c>
      <c r="G8" s="48" t="s">
        <v>16</v>
      </c>
      <c r="H8" s="49"/>
    </row>
    <row r="9" spans="1:8" ht="40.5" customHeight="1" thickBot="1">
      <c r="A9" s="47"/>
      <c r="B9" s="52"/>
      <c r="C9" s="8" t="s">
        <v>13</v>
      </c>
      <c r="D9" s="9" t="s">
        <v>14</v>
      </c>
      <c r="E9" s="7" t="s">
        <v>2</v>
      </c>
      <c r="F9" s="7" t="s">
        <v>3</v>
      </c>
      <c r="G9" s="9" t="s">
        <v>19</v>
      </c>
      <c r="H9" s="27" t="s">
        <v>17</v>
      </c>
    </row>
    <row r="10" spans="1:9" ht="12.75">
      <c r="A10" s="19"/>
      <c r="B10" s="38" t="s">
        <v>29</v>
      </c>
      <c r="C10" s="12">
        <f>C12+C22</f>
        <v>42848.600000000006</v>
      </c>
      <c r="D10" s="12">
        <f>D12+D22</f>
        <v>21424.300000000003</v>
      </c>
      <c r="E10" s="12">
        <f>E12+E22</f>
        <v>21341.589999999997</v>
      </c>
      <c r="F10" s="12">
        <f>F12+F22</f>
        <v>-82.7100000000002</v>
      </c>
      <c r="G10" s="28">
        <f>SUM(E10/D10*100)</f>
        <v>99.61394304598046</v>
      </c>
      <c r="H10" s="20">
        <f>E10/C10*100</f>
        <v>49.80697152299023</v>
      </c>
      <c r="I10" s="29"/>
    </row>
    <row r="11" spans="1:9" ht="12.75">
      <c r="A11" s="21"/>
      <c r="B11" s="2" t="s">
        <v>4</v>
      </c>
      <c r="C11" s="2"/>
      <c r="D11" s="2"/>
      <c r="E11" s="4"/>
      <c r="F11" s="4"/>
      <c r="G11" s="28"/>
      <c r="H11" s="20"/>
      <c r="I11" s="29"/>
    </row>
    <row r="12" spans="1:9" ht="12.75">
      <c r="A12" s="21"/>
      <c r="B12" s="39" t="s">
        <v>96</v>
      </c>
      <c r="C12" s="40">
        <f>SUM(C13:C21)</f>
        <v>27255.300000000003</v>
      </c>
      <c r="D12" s="40">
        <f>SUM(D13:D21)</f>
        <v>11274.2</v>
      </c>
      <c r="E12" s="40">
        <f>SUM(E13:E21)</f>
        <v>11271.779999999999</v>
      </c>
      <c r="F12" s="40">
        <f>SUM(F13:F21)</f>
        <v>-2.419999999999783</v>
      </c>
      <c r="G12" s="28">
        <f>SUM(E12/D12*100)</f>
        <v>99.97853506235475</v>
      </c>
      <c r="H12" s="20">
        <f>E12/C12*100</f>
        <v>41.35628666718032</v>
      </c>
      <c r="I12" s="29"/>
    </row>
    <row r="13" spans="1:9" ht="12.75">
      <c r="A13" s="21" t="s">
        <v>42</v>
      </c>
      <c r="B13" s="2" t="s">
        <v>11</v>
      </c>
      <c r="C13" s="13">
        <v>16535.11</v>
      </c>
      <c r="D13" s="13">
        <v>8162</v>
      </c>
      <c r="E13" s="4">
        <v>8162.3</v>
      </c>
      <c r="F13" s="4">
        <f>E13-D13</f>
        <v>0.3000000000001819</v>
      </c>
      <c r="G13" s="11">
        <f aca="true" t="shared" si="0" ref="G13:G63">SUM(E13/D13*100)</f>
        <v>100.0036755697133</v>
      </c>
      <c r="H13" s="35">
        <f aca="true" t="shared" si="1" ref="H13:H63">E13/C13*100</f>
        <v>49.36344542007885</v>
      </c>
      <c r="I13" s="29"/>
    </row>
    <row r="14" spans="1:9" ht="38.25">
      <c r="A14" s="21" t="s">
        <v>37</v>
      </c>
      <c r="B14" s="5" t="s">
        <v>38</v>
      </c>
      <c r="C14" s="13">
        <v>602.89</v>
      </c>
      <c r="D14" s="13">
        <v>336</v>
      </c>
      <c r="E14" s="4">
        <v>336.6</v>
      </c>
      <c r="F14" s="4">
        <f>E14-D14</f>
        <v>0.6000000000000227</v>
      </c>
      <c r="G14" s="11">
        <f t="shared" si="0"/>
        <v>100.17857142857143</v>
      </c>
      <c r="H14" s="35">
        <f t="shared" si="1"/>
        <v>55.83108029657152</v>
      </c>
      <c r="I14" s="29"/>
    </row>
    <row r="15" spans="1:9" ht="25.5">
      <c r="A15" s="21" t="s">
        <v>43</v>
      </c>
      <c r="B15" s="5" t="s">
        <v>10</v>
      </c>
      <c r="C15" s="14">
        <v>1379</v>
      </c>
      <c r="D15" s="14">
        <v>657</v>
      </c>
      <c r="E15" s="4">
        <v>657.29</v>
      </c>
      <c r="F15" s="4">
        <f aca="true" t="shared" si="2" ref="F15:F32">E15-D15</f>
        <v>0.2899999999999636</v>
      </c>
      <c r="G15" s="11">
        <f t="shared" si="0"/>
        <v>100.0441400304414</v>
      </c>
      <c r="H15" s="35">
        <f t="shared" si="1"/>
        <v>47.66424945612763</v>
      </c>
      <c r="I15" s="29"/>
    </row>
    <row r="16" spans="1:9" ht="38.25">
      <c r="A16" s="21" t="s">
        <v>44</v>
      </c>
      <c r="B16" s="5" t="s">
        <v>39</v>
      </c>
      <c r="C16" s="14">
        <v>12.2</v>
      </c>
      <c r="D16" s="14">
        <v>12.2</v>
      </c>
      <c r="E16" s="4">
        <v>21.1</v>
      </c>
      <c r="F16" s="4">
        <f t="shared" si="2"/>
        <v>8.900000000000002</v>
      </c>
      <c r="G16" s="11">
        <f t="shared" si="0"/>
        <v>172.95081967213116</v>
      </c>
      <c r="H16" s="35">
        <f t="shared" si="1"/>
        <v>172.95081967213116</v>
      </c>
      <c r="I16" s="29"/>
    </row>
    <row r="17" spans="1:9" ht="63.75">
      <c r="A17" s="21" t="s">
        <v>45</v>
      </c>
      <c r="B17" s="5" t="s">
        <v>40</v>
      </c>
      <c r="C17" s="13">
        <v>279.3</v>
      </c>
      <c r="D17" s="13">
        <v>72</v>
      </c>
      <c r="E17" s="4">
        <v>72.85</v>
      </c>
      <c r="F17" s="4">
        <f t="shared" si="2"/>
        <v>0.8499999999999943</v>
      </c>
      <c r="G17" s="11">
        <f t="shared" si="0"/>
        <v>101.18055555555554</v>
      </c>
      <c r="H17" s="35">
        <f t="shared" si="1"/>
        <v>26.08306480486931</v>
      </c>
      <c r="I17" s="29"/>
    </row>
    <row r="18" spans="1:10" ht="12.75">
      <c r="A18" s="21" t="s">
        <v>46</v>
      </c>
      <c r="B18" s="2" t="s">
        <v>23</v>
      </c>
      <c r="C18" s="13">
        <v>498.9</v>
      </c>
      <c r="D18" s="13">
        <v>301</v>
      </c>
      <c r="E18" s="4">
        <v>301.34</v>
      </c>
      <c r="F18" s="4">
        <f t="shared" si="2"/>
        <v>0.339999999999975</v>
      </c>
      <c r="G18" s="11">
        <f t="shared" si="0"/>
        <v>100.11295681063122</v>
      </c>
      <c r="H18" s="35">
        <f t="shared" si="1"/>
        <v>60.40088194026859</v>
      </c>
      <c r="I18" s="29"/>
      <c r="J18" s="33"/>
    </row>
    <row r="19" spans="1:10" ht="12.75">
      <c r="A19" s="21" t="s">
        <v>47</v>
      </c>
      <c r="B19" s="2" t="s">
        <v>24</v>
      </c>
      <c r="C19" s="13">
        <v>6775</v>
      </c>
      <c r="D19" s="13">
        <v>1122</v>
      </c>
      <c r="E19" s="4">
        <v>1122.47</v>
      </c>
      <c r="F19" s="4">
        <f t="shared" si="2"/>
        <v>0.4700000000000273</v>
      </c>
      <c r="G19" s="11">
        <f t="shared" si="0"/>
        <v>100.04188948306596</v>
      </c>
      <c r="H19" s="35">
        <f t="shared" si="1"/>
        <v>16.56782287822878</v>
      </c>
      <c r="I19" s="29"/>
      <c r="J19" s="33"/>
    </row>
    <row r="20" spans="1:10" ht="12.75">
      <c r="A20" s="21" t="s">
        <v>48</v>
      </c>
      <c r="B20" s="2" t="s">
        <v>21</v>
      </c>
      <c r="C20" s="13">
        <v>1172.9</v>
      </c>
      <c r="D20" s="13">
        <v>612</v>
      </c>
      <c r="E20" s="4">
        <v>612.32</v>
      </c>
      <c r="F20" s="4">
        <f t="shared" si="2"/>
        <v>0.32000000000005</v>
      </c>
      <c r="G20" s="11">
        <f t="shared" si="0"/>
        <v>100.05228758169935</v>
      </c>
      <c r="H20" s="35">
        <f t="shared" si="1"/>
        <v>52.20564412993435</v>
      </c>
      <c r="I20" s="29"/>
      <c r="J20" s="34"/>
    </row>
    <row r="21" spans="1:9" ht="63.75">
      <c r="A21" s="21" t="s">
        <v>51</v>
      </c>
      <c r="B21" s="5" t="s">
        <v>33</v>
      </c>
      <c r="C21" s="14">
        <v>0</v>
      </c>
      <c r="D21" s="14">
        <v>0</v>
      </c>
      <c r="E21" s="4">
        <v>-14.49</v>
      </c>
      <c r="F21" s="4">
        <f>E21-D21</f>
        <v>-14.49</v>
      </c>
      <c r="G21" s="11" t="e">
        <f t="shared" si="0"/>
        <v>#DIV/0!</v>
      </c>
      <c r="H21" s="35" t="e">
        <f t="shared" si="1"/>
        <v>#DIV/0!</v>
      </c>
      <c r="I21" s="29"/>
    </row>
    <row r="22" spans="1:9" ht="12.75">
      <c r="A22" s="21"/>
      <c r="B22" s="39" t="s">
        <v>97</v>
      </c>
      <c r="C22" s="41">
        <f>SUM(C23:C32)</f>
        <v>15593.300000000001</v>
      </c>
      <c r="D22" s="41">
        <f>SUM(D23:D32)</f>
        <v>10150.1</v>
      </c>
      <c r="E22" s="41">
        <f>SUM(E23:E32)</f>
        <v>10069.81</v>
      </c>
      <c r="F22" s="41">
        <f>SUM(F23:F32)</f>
        <v>-80.29000000000042</v>
      </c>
      <c r="G22" s="28">
        <f t="shared" si="0"/>
        <v>99.20897331060777</v>
      </c>
      <c r="H22" s="42">
        <f t="shared" si="1"/>
        <v>64.57779943950285</v>
      </c>
      <c r="I22" s="29"/>
    </row>
    <row r="23" spans="1:9" ht="25.5">
      <c r="A23" s="21" t="s">
        <v>50</v>
      </c>
      <c r="B23" s="5" t="s">
        <v>9</v>
      </c>
      <c r="C23" s="14">
        <v>4292</v>
      </c>
      <c r="D23" s="14">
        <v>1635</v>
      </c>
      <c r="E23" s="4">
        <v>635.28</v>
      </c>
      <c r="F23" s="4">
        <f t="shared" si="2"/>
        <v>-999.72</v>
      </c>
      <c r="G23" s="11">
        <f t="shared" si="0"/>
        <v>38.85504587155963</v>
      </c>
      <c r="H23" s="35">
        <f t="shared" si="1"/>
        <v>14.801491146318732</v>
      </c>
      <c r="I23" s="29"/>
    </row>
    <row r="24" spans="1:10" ht="121.5" customHeight="1">
      <c r="A24" s="21" t="s">
        <v>52</v>
      </c>
      <c r="B24" s="5" t="s">
        <v>49</v>
      </c>
      <c r="C24" s="14">
        <v>1200</v>
      </c>
      <c r="D24" s="14">
        <v>717</v>
      </c>
      <c r="E24" s="14">
        <v>717.08</v>
      </c>
      <c r="F24" s="4">
        <f t="shared" si="2"/>
        <v>0.08000000000004093</v>
      </c>
      <c r="G24" s="11">
        <f t="shared" si="0"/>
        <v>100.01115760111577</v>
      </c>
      <c r="H24" s="35">
        <f t="shared" si="1"/>
        <v>59.75666666666667</v>
      </c>
      <c r="I24" s="29"/>
      <c r="J24" s="33"/>
    </row>
    <row r="25" spans="1:10" ht="103.5" customHeight="1">
      <c r="A25" s="21" t="s">
        <v>53</v>
      </c>
      <c r="B25" s="5" t="s">
        <v>25</v>
      </c>
      <c r="C25" s="14">
        <v>3500</v>
      </c>
      <c r="D25" s="14">
        <v>1526.5</v>
      </c>
      <c r="E25" s="14">
        <v>918.47</v>
      </c>
      <c r="F25" s="4">
        <f t="shared" si="2"/>
        <v>-608.03</v>
      </c>
      <c r="G25" s="11">
        <f t="shared" si="0"/>
        <v>60.168358991156246</v>
      </c>
      <c r="H25" s="35">
        <f t="shared" si="1"/>
        <v>26.241999999999997</v>
      </c>
      <c r="I25" s="29"/>
      <c r="J25" s="34"/>
    </row>
    <row r="26" spans="1:10" ht="101.25" customHeight="1">
      <c r="A26" s="10" t="s">
        <v>54</v>
      </c>
      <c r="B26" s="5" t="s">
        <v>41</v>
      </c>
      <c r="C26" s="14">
        <v>510.7</v>
      </c>
      <c r="D26" s="14">
        <v>292</v>
      </c>
      <c r="E26" s="4">
        <v>292.14</v>
      </c>
      <c r="F26" s="4">
        <f t="shared" si="2"/>
        <v>0.13999999999998636</v>
      </c>
      <c r="G26" s="11">
        <f t="shared" si="0"/>
        <v>100.04794520547944</v>
      </c>
      <c r="H26" s="35">
        <f t="shared" si="1"/>
        <v>57.20383786959076</v>
      </c>
      <c r="I26" s="29"/>
      <c r="J26" s="34"/>
    </row>
    <row r="27" spans="1:10" ht="76.5" customHeight="1">
      <c r="A27" s="10" t="s">
        <v>91</v>
      </c>
      <c r="B27" s="5" t="s">
        <v>92</v>
      </c>
      <c r="C27" s="14">
        <v>0</v>
      </c>
      <c r="D27" s="14">
        <v>0</v>
      </c>
      <c r="E27" s="4">
        <v>0.8</v>
      </c>
      <c r="F27" s="4">
        <f t="shared" si="2"/>
        <v>0.8</v>
      </c>
      <c r="G27" s="11" t="e">
        <f t="shared" si="0"/>
        <v>#DIV/0!</v>
      </c>
      <c r="H27" s="35" t="e">
        <f t="shared" si="1"/>
        <v>#DIV/0!</v>
      </c>
      <c r="I27" s="29"/>
      <c r="J27" s="34"/>
    </row>
    <row r="28" spans="1:9" ht="101.25" customHeight="1">
      <c r="A28" s="10" t="s">
        <v>73</v>
      </c>
      <c r="B28" s="5" t="s">
        <v>74</v>
      </c>
      <c r="C28" s="14">
        <v>209.6</v>
      </c>
      <c r="D28" s="14">
        <v>209.6</v>
      </c>
      <c r="E28" s="4">
        <v>1563.01</v>
      </c>
      <c r="F28" s="4">
        <f t="shared" si="2"/>
        <v>1353.41</v>
      </c>
      <c r="G28" s="11">
        <f t="shared" si="0"/>
        <v>745.7108778625955</v>
      </c>
      <c r="H28" s="35">
        <f t="shared" si="1"/>
        <v>745.7108778625955</v>
      </c>
      <c r="I28" s="29"/>
    </row>
    <row r="29" spans="1:9" ht="63.75" customHeight="1">
      <c r="A29" s="10" t="s">
        <v>55</v>
      </c>
      <c r="B29" s="5" t="s">
        <v>26</v>
      </c>
      <c r="C29" s="14">
        <v>0</v>
      </c>
      <c r="D29" s="14">
        <v>0</v>
      </c>
      <c r="E29" s="4">
        <v>170.21</v>
      </c>
      <c r="F29" s="4">
        <f t="shared" si="2"/>
        <v>170.21</v>
      </c>
      <c r="G29" s="11" t="e">
        <f t="shared" si="0"/>
        <v>#DIV/0!</v>
      </c>
      <c r="H29" s="35" t="e">
        <f t="shared" si="1"/>
        <v>#DIV/0!</v>
      </c>
      <c r="I29" s="29"/>
    </row>
    <row r="30" spans="1:9" ht="132.75" customHeight="1">
      <c r="A30" s="22" t="s">
        <v>58</v>
      </c>
      <c r="B30" s="5" t="s">
        <v>56</v>
      </c>
      <c r="C30" s="14">
        <v>5587</v>
      </c>
      <c r="D30" s="14">
        <v>5500</v>
      </c>
      <c r="E30" s="4">
        <v>5501.03</v>
      </c>
      <c r="F30" s="4">
        <f t="shared" si="2"/>
        <v>1.0299999999997453</v>
      </c>
      <c r="G30" s="11">
        <f t="shared" si="0"/>
        <v>100.01872727272728</v>
      </c>
      <c r="H30" s="35">
        <f t="shared" si="1"/>
        <v>98.461249328799</v>
      </c>
      <c r="I30" s="29"/>
    </row>
    <row r="31" spans="1:9" ht="51.75" customHeight="1">
      <c r="A31" s="22" t="s">
        <v>31</v>
      </c>
      <c r="B31" s="5" t="s">
        <v>32</v>
      </c>
      <c r="C31" s="14">
        <v>294</v>
      </c>
      <c r="D31" s="14">
        <v>270</v>
      </c>
      <c r="E31" s="4">
        <v>271.38</v>
      </c>
      <c r="F31" s="4">
        <f t="shared" si="2"/>
        <v>1.3799999999999955</v>
      </c>
      <c r="G31" s="11">
        <f t="shared" si="0"/>
        <v>100.5111111111111</v>
      </c>
      <c r="H31" s="35">
        <f t="shared" si="1"/>
        <v>92.3061224489796</v>
      </c>
      <c r="I31" s="29"/>
    </row>
    <row r="32" spans="1:9" ht="16.5" customHeight="1">
      <c r="A32" s="22" t="s">
        <v>57</v>
      </c>
      <c r="B32" s="5" t="s">
        <v>27</v>
      </c>
      <c r="C32" s="14">
        <v>0</v>
      </c>
      <c r="D32" s="14"/>
      <c r="E32" s="4">
        <v>0.41</v>
      </c>
      <c r="F32" s="4">
        <f t="shared" si="2"/>
        <v>0.41</v>
      </c>
      <c r="G32" s="11"/>
      <c r="H32" s="35" t="e">
        <f t="shared" si="1"/>
        <v>#DIV/0!</v>
      </c>
      <c r="I32" s="29"/>
    </row>
    <row r="33" spans="1:9" ht="12.75">
      <c r="A33" s="23" t="s">
        <v>8</v>
      </c>
      <c r="B33" s="3" t="s">
        <v>5</v>
      </c>
      <c r="C33" s="15">
        <f>SUM(C35:C67)</f>
        <v>250168.08999999994</v>
      </c>
      <c r="D33" s="15">
        <f>SUM(D35:D67)</f>
        <v>108386.51</v>
      </c>
      <c r="E33" s="15">
        <f>SUM(E35:E67)</f>
        <v>107222.92</v>
      </c>
      <c r="F33" s="15">
        <f>SUM(F35:F67)</f>
        <v>-1142.31</v>
      </c>
      <c r="G33" s="31">
        <f t="shared" si="0"/>
        <v>98.92644389048047</v>
      </c>
      <c r="H33" s="31">
        <f t="shared" si="1"/>
        <v>42.860350414795114</v>
      </c>
      <c r="I33" s="29"/>
    </row>
    <row r="34" spans="1:9" ht="12.75">
      <c r="A34" s="10"/>
      <c r="B34" s="1" t="s">
        <v>4</v>
      </c>
      <c r="C34" s="16" t="s">
        <v>36</v>
      </c>
      <c r="D34" s="16" t="s">
        <v>36</v>
      </c>
      <c r="E34" s="4"/>
      <c r="F34" s="4"/>
      <c r="G34" s="11"/>
      <c r="H34" s="35"/>
      <c r="I34" s="29"/>
    </row>
    <row r="35" spans="1:9" ht="76.5">
      <c r="A35" s="10" t="s">
        <v>86</v>
      </c>
      <c r="B35" s="5" t="s">
        <v>61</v>
      </c>
      <c r="C35" s="14">
        <v>59529.5</v>
      </c>
      <c r="D35" s="14">
        <v>24314</v>
      </c>
      <c r="E35" s="14">
        <v>24314</v>
      </c>
      <c r="F35" s="14">
        <f aca="true" t="shared" si="3" ref="F35:F67">E35-D35</f>
        <v>0</v>
      </c>
      <c r="G35" s="11">
        <f>SUM(E36/D35*100)</f>
        <v>127.59151106358475</v>
      </c>
      <c r="H35" s="35">
        <f>E36/C35*100</f>
        <v>52.11298599853854</v>
      </c>
      <c r="I35" s="29"/>
    </row>
    <row r="36" spans="1:10" ht="38.25">
      <c r="A36" s="10" t="s">
        <v>87</v>
      </c>
      <c r="B36" s="5" t="s">
        <v>59</v>
      </c>
      <c r="C36" s="14">
        <v>51141.5</v>
      </c>
      <c r="D36" s="14">
        <v>31022.6</v>
      </c>
      <c r="E36" s="14">
        <v>31022.6</v>
      </c>
      <c r="F36" s="14">
        <f t="shared" si="3"/>
        <v>0</v>
      </c>
      <c r="G36" s="11">
        <f>SUM(E38/D36*100)</f>
        <v>0</v>
      </c>
      <c r="H36" s="35">
        <f>E38/C36*100</f>
        <v>0</v>
      </c>
      <c r="I36" s="29"/>
      <c r="J36" s="33"/>
    </row>
    <row r="37" spans="1:10" ht="55.5" customHeight="1">
      <c r="A37" s="10" t="s">
        <v>104</v>
      </c>
      <c r="B37" s="5" t="s">
        <v>94</v>
      </c>
      <c r="C37" s="14">
        <v>4382.99</v>
      </c>
      <c r="D37" s="14">
        <v>4382.99</v>
      </c>
      <c r="E37" s="14">
        <v>4382.99</v>
      </c>
      <c r="F37" s="14">
        <f t="shared" si="3"/>
        <v>0</v>
      </c>
      <c r="G37" s="11"/>
      <c r="H37" s="35">
        <f aca="true" t="shared" si="4" ref="H37:H42">E39/C37*100</f>
        <v>1.1749969769495252</v>
      </c>
      <c r="I37" s="29"/>
      <c r="J37" s="33"/>
    </row>
    <row r="38" spans="1:9" ht="88.5" customHeight="1">
      <c r="A38" s="10" t="s">
        <v>85</v>
      </c>
      <c r="B38" s="5" t="s">
        <v>78</v>
      </c>
      <c r="C38" s="14">
        <v>7506.57</v>
      </c>
      <c r="D38" s="14">
        <v>0</v>
      </c>
      <c r="E38" s="14">
        <v>0</v>
      </c>
      <c r="F38" s="14">
        <f t="shared" si="3"/>
        <v>0</v>
      </c>
      <c r="G38" s="11"/>
      <c r="H38" s="35">
        <f t="shared" si="4"/>
        <v>1.6922509215260766</v>
      </c>
      <c r="I38" s="29"/>
    </row>
    <row r="39" spans="1:9" ht="63.75" customHeight="1">
      <c r="A39" s="10" t="s">
        <v>85</v>
      </c>
      <c r="B39" s="5" t="s">
        <v>79</v>
      </c>
      <c r="C39" s="14">
        <v>51.5</v>
      </c>
      <c r="D39" s="14">
        <v>51.5</v>
      </c>
      <c r="E39" s="14">
        <v>51.5</v>
      </c>
      <c r="F39" s="14">
        <f t="shared" si="3"/>
        <v>0</v>
      </c>
      <c r="G39" s="11"/>
      <c r="H39" s="35">
        <f t="shared" si="4"/>
        <v>0</v>
      </c>
      <c r="I39" s="29"/>
    </row>
    <row r="40" spans="1:9" ht="40.5" customHeight="1">
      <c r="A40" s="10" t="s">
        <v>85</v>
      </c>
      <c r="B40" s="5" t="s">
        <v>106</v>
      </c>
      <c r="C40" s="14">
        <v>127.03</v>
      </c>
      <c r="D40" s="14">
        <v>127.03</v>
      </c>
      <c r="E40" s="14">
        <v>127.03</v>
      </c>
      <c r="F40" s="14">
        <f t="shared" si="3"/>
        <v>0</v>
      </c>
      <c r="G40" s="11">
        <f>SUM(E47/D40*100)</f>
        <v>71.55789970873022</v>
      </c>
      <c r="H40" s="35">
        <f t="shared" si="4"/>
        <v>410.5486892859954</v>
      </c>
      <c r="I40" s="29"/>
    </row>
    <row r="41" spans="1:9" ht="75.75" customHeight="1">
      <c r="A41" s="10" t="s">
        <v>85</v>
      </c>
      <c r="B41" s="5" t="s">
        <v>108</v>
      </c>
      <c r="C41" s="14">
        <v>15754.5</v>
      </c>
      <c r="D41" s="14">
        <v>0</v>
      </c>
      <c r="E41" s="14">
        <v>0</v>
      </c>
      <c r="F41" s="14">
        <f t="shared" si="3"/>
        <v>0</v>
      </c>
      <c r="G41" s="11" t="e">
        <f>SUM(E48/D41*100)</f>
        <v>#DIV/0!</v>
      </c>
      <c r="H41" s="35">
        <f t="shared" si="4"/>
        <v>11.04446348662287</v>
      </c>
      <c r="I41" s="29"/>
    </row>
    <row r="42" spans="1:9" ht="25.5" customHeight="1">
      <c r="A42" s="10" t="s">
        <v>85</v>
      </c>
      <c r="B42" s="5" t="s">
        <v>107</v>
      </c>
      <c r="C42" s="14">
        <v>2905.32</v>
      </c>
      <c r="D42" s="14">
        <v>521.52</v>
      </c>
      <c r="E42" s="14">
        <v>521.52</v>
      </c>
      <c r="F42" s="14">
        <f t="shared" si="3"/>
        <v>0</v>
      </c>
      <c r="G42" s="11">
        <f>SUM(E49/D42*100)</f>
        <v>3831.3775118883273</v>
      </c>
      <c r="H42" s="35">
        <f t="shared" si="4"/>
        <v>2.8712844024066193</v>
      </c>
      <c r="I42" s="29"/>
    </row>
    <row r="43" spans="1:9" ht="45" customHeight="1">
      <c r="A43" s="10" t="s">
        <v>85</v>
      </c>
      <c r="B43" s="5" t="s">
        <v>101</v>
      </c>
      <c r="C43" s="14">
        <v>2500</v>
      </c>
      <c r="D43" s="14">
        <v>1740</v>
      </c>
      <c r="E43" s="14">
        <v>1740</v>
      </c>
      <c r="F43" s="14">
        <f t="shared" si="3"/>
        <v>0</v>
      </c>
      <c r="G43" s="11">
        <f>SUM(E47/D43*100)</f>
        <v>5.224137931034483</v>
      </c>
      <c r="H43" s="35">
        <f>E47/C43*100</f>
        <v>3.636</v>
      </c>
      <c r="I43" s="29"/>
    </row>
    <row r="44" spans="1:9" ht="63.75" customHeight="1">
      <c r="A44" s="10" t="s">
        <v>105</v>
      </c>
      <c r="B44" s="5" t="s">
        <v>102</v>
      </c>
      <c r="C44" s="14">
        <v>83.42</v>
      </c>
      <c r="D44" s="14">
        <v>83.42</v>
      </c>
      <c r="E44" s="14">
        <v>83.42</v>
      </c>
      <c r="F44" s="14">
        <f t="shared" si="3"/>
        <v>0</v>
      </c>
      <c r="G44" s="11">
        <f>SUM(E48/D44*100)</f>
        <v>741.3090385998562</v>
      </c>
      <c r="H44" s="35">
        <f>E48/C44*100</f>
        <v>741.3090385998562</v>
      </c>
      <c r="I44" s="29"/>
    </row>
    <row r="45" spans="1:9" ht="63.75" customHeight="1">
      <c r="A45" s="10" t="s">
        <v>85</v>
      </c>
      <c r="B45" s="5" t="s">
        <v>103</v>
      </c>
      <c r="C45" s="14">
        <v>25600</v>
      </c>
      <c r="D45" s="14">
        <v>0</v>
      </c>
      <c r="E45" s="14">
        <v>0</v>
      </c>
      <c r="F45" s="14">
        <f t="shared" si="3"/>
        <v>0</v>
      </c>
      <c r="G45" s="11" t="e">
        <f>SUM(E49/D45*100)</f>
        <v>#DIV/0!</v>
      </c>
      <c r="H45" s="35">
        <f>E49/C45*100</f>
        <v>78.05234375</v>
      </c>
      <c r="I45" s="29"/>
    </row>
    <row r="46" spans="1:9" ht="53.25" customHeight="1">
      <c r="A46" s="10" t="s">
        <v>84</v>
      </c>
      <c r="B46" s="5" t="s">
        <v>63</v>
      </c>
      <c r="C46" s="14">
        <v>629.9</v>
      </c>
      <c r="D46" s="14">
        <v>303</v>
      </c>
      <c r="E46" s="14">
        <v>303</v>
      </c>
      <c r="F46" s="14">
        <f t="shared" si="3"/>
        <v>0</v>
      </c>
      <c r="G46" s="11">
        <f t="shared" si="0"/>
        <v>100</v>
      </c>
      <c r="H46" s="35">
        <f t="shared" si="1"/>
        <v>48.10287347197968</v>
      </c>
      <c r="I46" s="29"/>
    </row>
    <row r="47" spans="1:9" ht="63.75">
      <c r="A47" s="10" t="s">
        <v>82</v>
      </c>
      <c r="B47" s="5" t="s">
        <v>64</v>
      </c>
      <c r="C47" s="14">
        <v>181.8</v>
      </c>
      <c r="D47" s="14">
        <v>90.9</v>
      </c>
      <c r="E47" s="14">
        <v>90.9</v>
      </c>
      <c r="F47" s="14">
        <f t="shared" si="3"/>
        <v>0</v>
      </c>
      <c r="G47" s="11">
        <f t="shared" si="0"/>
        <v>100</v>
      </c>
      <c r="H47" s="35">
        <f t="shared" si="1"/>
        <v>50</v>
      </c>
      <c r="I47" s="29"/>
    </row>
    <row r="48" spans="1:9" ht="51">
      <c r="A48" s="10" t="s">
        <v>83</v>
      </c>
      <c r="B48" s="5" t="s">
        <v>22</v>
      </c>
      <c r="C48" s="14">
        <v>1236.8</v>
      </c>
      <c r="D48" s="14">
        <v>618.4</v>
      </c>
      <c r="E48" s="14">
        <v>618.4</v>
      </c>
      <c r="F48" s="14">
        <f t="shared" si="3"/>
        <v>0</v>
      </c>
      <c r="G48" s="11">
        <f t="shared" si="0"/>
        <v>100</v>
      </c>
      <c r="H48" s="35">
        <f t="shared" si="1"/>
        <v>50</v>
      </c>
      <c r="I48" s="29"/>
    </row>
    <row r="49" spans="1:9" ht="102">
      <c r="A49" s="10" t="s">
        <v>80</v>
      </c>
      <c r="B49" s="5" t="s">
        <v>65</v>
      </c>
      <c r="C49" s="14">
        <v>33476.5</v>
      </c>
      <c r="D49" s="14">
        <v>19981.4</v>
      </c>
      <c r="E49" s="14">
        <v>19981.4</v>
      </c>
      <c r="F49" s="14">
        <f t="shared" si="3"/>
        <v>0</v>
      </c>
      <c r="G49" s="11">
        <f t="shared" si="0"/>
        <v>100</v>
      </c>
      <c r="H49" s="35">
        <f t="shared" si="1"/>
        <v>59.68784072409004</v>
      </c>
      <c r="I49" s="29"/>
    </row>
    <row r="50" spans="1:9" ht="38.25">
      <c r="A50" s="10" t="s">
        <v>80</v>
      </c>
      <c r="B50" s="5" t="s">
        <v>60</v>
      </c>
      <c r="C50" s="14">
        <v>4638.9</v>
      </c>
      <c r="D50" s="14">
        <v>3149.23</v>
      </c>
      <c r="E50" s="14">
        <v>3149.23</v>
      </c>
      <c r="F50" s="14">
        <f t="shared" si="3"/>
        <v>0</v>
      </c>
      <c r="G50" s="11">
        <f t="shared" si="0"/>
        <v>100</v>
      </c>
      <c r="H50" s="35">
        <f t="shared" si="1"/>
        <v>67.887430209748</v>
      </c>
      <c r="I50" s="29"/>
    </row>
    <row r="51" spans="1:9" ht="51">
      <c r="A51" s="10" t="s">
        <v>80</v>
      </c>
      <c r="B51" s="5" t="s">
        <v>20</v>
      </c>
      <c r="C51" s="14">
        <v>2555.1</v>
      </c>
      <c r="D51" s="14">
        <v>1377.1</v>
      </c>
      <c r="E51" s="14">
        <v>1377.1</v>
      </c>
      <c r="F51" s="14">
        <f t="shared" si="3"/>
        <v>0</v>
      </c>
      <c r="G51" s="11">
        <f t="shared" si="0"/>
        <v>100</v>
      </c>
      <c r="H51" s="35">
        <f t="shared" si="1"/>
        <v>53.89612931000743</v>
      </c>
      <c r="I51" s="29"/>
    </row>
    <row r="52" spans="1:9" ht="50.25" customHeight="1">
      <c r="A52" s="10" t="s">
        <v>80</v>
      </c>
      <c r="B52" s="5" t="s">
        <v>30</v>
      </c>
      <c r="C52" s="14">
        <v>121.8</v>
      </c>
      <c r="D52" s="14">
        <v>60.9</v>
      </c>
      <c r="E52" s="14">
        <v>60.9</v>
      </c>
      <c r="F52" s="14">
        <f t="shared" si="3"/>
        <v>0</v>
      </c>
      <c r="G52" s="11">
        <f t="shared" si="0"/>
        <v>100</v>
      </c>
      <c r="H52" s="35">
        <f t="shared" si="1"/>
        <v>50</v>
      </c>
      <c r="I52" s="29"/>
    </row>
    <row r="53" spans="1:9" ht="57" customHeight="1">
      <c r="A53" s="10" t="s">
        <v>80</v>
      </c>
      <c r="B53" s="5" t="s">
        <v>67</v>
      </c>
      <c r="C53" s="14">
        <v>2025</v>
      </c>
      <c r="D53" s="14">
        <v>1072.7</v>
      </c>
      <c r="E53" s="14">
        <v>1072.7</v>
      </c>
      <c r="F53" s="14">
        <f t="shared" si="3"/>
        <v>0</v>
      </c>
      <c r="G53" s="11">
        <f t="shared" si="0"/>
        <v>100</v>
      </c>
      <c r="H53" s="35">
        <f t="shared" si="1"/>
        <v>52.97283950617284</v>
      </c>
      <c r="I53" s="29"/>
    </row>
    <row r="54" spans="1:9" ht="51">
      <c r="A54" s="10" t="s">
        <v>80</v>
      </c>
      <c r="B54" s="5" t="s">
        <v>68</v>
      </c>
      <c r="C54" s="14">
        <v>5.4</v>
      </c>
      <c r="D54" s="14">
        <v>2.7</v>
      </c>
      <c r="E54" s="14">
        <v>2.7</v>
      </c>
      <c r="F54" s="14">
        <f t="shared" si="3"/>
        <v>0</v>
      </c>
      <c r="G54" s="11">
        <f t="shared" si="0"/>
        <v>100</v>
      </c>
      <c r="H54" s="35">
        <f t="shared" si="1"/>
        <v>50</v>
      </c>
      <c r="I54" s="29"/>
    </row>
    <row r="55" spans="1:9" ht="38.25">
      <c r="A55" s="10" t="s">
        <v>80</v>
      </c>
      <c r="B55" s="5" t="s">
        <v>69</v>
      </c>
      <c r="C55" s="14">
        <v>1001.3</v>
      </c>
      <c r="D55" s="14">
        <v>488.75</v>
      </c>
      <c r="E55" s="14">
        <v>488.75</v>
      </c>
      <c r="F55" s="14">
        <f t="shared" si="3"/>
        <v>0</v>
      </c>
      <c r="G55" s="11">
        <f t="shared" si="0"/>
        <v>100</v>
      </c>
      <c r="H55" s="35">
        <f t="shared" si="1"/>
        <v>48.811544991511035</v>
      </c>
      <c r="I55" s="29"/>
    </row>
    <row r="56" spans="1:9" ht="114.75">
      <c r="A56" s="10" t="s">
        <v>80</v>
      </c>
      <c r="B56" s="5" t="s">
        <v>70</v>
      </c>
      <c r="C56" s="14">
        <v>31043.2</v>
      </c>
      <c r="D56" s="14">
        <v>16887.54</v>
      </c>
      <c r="E56" s="14">
        <v>16887.54</v>
      </c>
      <c r="F56" s="14">
        <f t="shared" si="3"/>
        <v>0</v>
      </c>
      <c r="G56" s="11">
        <f t="shared" si="0"/>
        <v>100</v>
      </c>
      <c r="H56" s="35">
        <f t="shared" si="1"/>
        <v>54.40012627564169</v>
      </c>
      <c r="I56" s="29"/>
    </row>
    <row r="57" spans="1:9" ht="38.25">
      <c r="A57" s="10" t="s">
        <v>80</v>
      </c>
      <c r="B57" s="5" t="s">
        <v>88</v>
      </c>
      <c r="C57" s="14">
        <v>128.4</v>
      </c>
      <c r="D57" s="14">
        <v>0</v>
      </c>
      <c r="E57" s="14">
        <v>0</v>
      </c>
      <c r="F57" s="14">
        <f t="shared" si="3"/>
        <v>0</v>
      </c>
      <c r="G57" s="11" t="e">
        <f t="shared" si="0"/>
        <v>#DIV/0!</v>
      </c>
      <c r="H57" s="35">
        <f t="shared" si="1"/>
        <v>0</v>
      </c>
      <c r="I57" s="29"/>
    </row>
    <row r="58" spans="1:9" ht="75.75" customHeight="1">
      <c r="A58" s="10" t="s">
        <v>80</v>
      </c>
      <c r="B58" s="5" t="s">
        <v>89</v>
      </c>
      <c r="C58" s="14">
        <v>2.3</v>
      </c>
      <c r="D58" s="14">
        <v>2.3</v>
      </c>
      <c r="E58" s="14">
        <v>2.3</v>
      </c>
      <c r="F58" s="14">
        <f t="shared" si="3"/>
        <v>0</v>
      </c>
      <c r="G58" s="11">
        <f t="shared" si="0"/>
        <v>100</v>
      </c>
      <c r="H58" s="35">
        <f t="shared" si="1"/>
        <v>100</v>
      </c>
      <c r="I58" s="29"/>
    </row>
    <row r="59" spans="1:9" ht="75.75" customHeight="1">
      <c r="A59" s="10" t="s">
        <v>80</v>
      </c>
      <c r="B59" s="5" t="s">
        <v>90</v>
      </c>
      <c r="C59" s="14">
        <v>38.16</v>
      </c>
      <c r="D59" s="14">
        <v>19.08</v>
      </c>
      <c r="E59" s="14">
        <v>19.08</v>
      </c>
      <c r="F59" s="14">
        <f t="shared" si="3"/>
        <v>0</v>
      </c>
      <c r="G59" s="11">
        <f t="shared" si="0"/>
        <v>100</v>
      </c>
      <c r="H59" s="35">
        <f t="shared" si="1"/>
        <v>50</v>
      </c>
      <c r="I59" s="29"/>
    </row>
    <row r="60" spans="1:9" ht="63" customHeight="1">
      <c r="A60" s="10" t="s">
        <v>80</v>
      </c>
      <c r="B60" s="5" t="s">
        <v>28</v>
      </c>
      <c r="C60" s="14">
        <v>84.9</v>
      </c>
      <c r="D60" s="14">
        <v>42.5</v>
      </c>
      <c r="E60" s="14">
        <v>42.5</v>
      </c>
      <c r="F60" s="14">
        <v>21.28</v>
      </c>
      <c r="G60" s="11">
        <f t="shared" si="0"/>
        <v>100</v>
      </c>
      <c r="H60" s="35">
        <f t="shared" si="1"/>
        <v>50.05889281507656</v>
      </c>
      <c r="I60" s="29"/>
    </row>
    <row r="61" spans="1:10" ht="51" customHeight="1">
      <c r="A61" s="10" t="s">
        <v>81</v>
      </c>
      <c r="B61" s="5" t="s">
        <v>66</v>
      </c>
      <c r="C61" s="14">
        <v>1659.2</v>
      </c>
      <c r="D61" s="14">
        <v>753.8</v>
      </c>
      <c r="E61" s="14">
        <v>753.8</v>
      </c>
      <c r="F61" s="14">
        <f t="shared" si="3"/>
        <v>0</v>
      </c>
      <c r="G61" s="11">
        <f t="shared" si="0"/>
        <v>100</v>
      </c>
      <c r="H61" s="35">
        <f t="shared" si="1"/>
        <v>45.43153326904532</v>
      </c>
      <c r="I61" s="29"/>
      <c r="J61" s="33"/>
    </row>
    <row r="62" spans="1:10" ht="79.5" customHeight="1">
      <c r="A62" s="10" t="s">
        <v>80</v>
      </c>
      <c r="B62" s="5" t="s">
        <v>93</v>
      </c>
      <c r="C62" s="14">
        <v>134.3</v>
      </c>
      <c r="D62" s="14">
        <v>67.15</v>
      </c>
      <c r="E62" s="14">
        <v>67.15</v>
      </c>
      <c r="F62" s="14">
        <f t="shared" si="3"/>
        <v>0</v>
      </c>
      <c r="G62" s="11">
        <f t="shared" si="0"/>
        <v>100</v>
      </c>
      <c r="H62" s="35">
        <f t="shared" si="1"/>
        <v>50</v>
      </c>
      <c r="I62" s="29"/>
      <c r="J62" s="33"/>
    </row>
    <row r="63" spans="1:9" ht="37.5" customHeight="1">
      <c r="A63" s="10" t="s">
        <v>80</v>
      </c>
      <c r="B63" s="5" t="s">
        <v>62</v>
      </c>
      <c r="C63" s="14">
        <v>1622.8</v>
      </c>
      <c r="D63" s="14">
        <v>1226</v>
      </c>
      <c r="E63" s="14">
        <v>1226</v>
      </c>
      <c r="F63" s="14">
        <f t="shared" si="3"/>
        <v>0</v>
      </c>
      <c r="G63" s="11">
        <f t="shared" si="0"/>
        <v>100</v>
      </c>
      <c r="H63" s="35">
        <f t="shared" si="1"/>
        <v>75.5484348040424</v>
      </c>
      <c r="I63" s="29"/>
    </row>
    <row r="64" spans="1:9" ht="75" customHeight="1">
      <c r="A64" s="10" t="s">
        <v>98</v>
      </c>
      <c r="B64" s="5" t="s">
        <v>99</v>
      </c>
      <c r="C64" s="14">
        <v>0</v>
      </c>
      <c r="D64" s="14">
        <v>0</v>
      </c>
      <c r="E64" s="14">
        <v>240</v>
      </c>
      <c r="F64" s="14">
        <f t="shared" si="3"/>
        <v>240</v>
      </c>
      <c r="G64" s="11"/>
      <c r="H64" s="35"/>
      <c r="I64" s="29"/>
    </row>
    <row r="65" spans="1:9" ht="27.75" customHeight="1">
      <c r="A65" s="10"/>
      <c r="B65" s="5" t="s">
        <v>100</v>
      </c>
      <c r="C65" s="14">
        <v>0</v>
      </c>
      <c r="D65" s="14">
        <v>0</v>
      </c>
      <c r="E65" s="14">
        <v>0.57</v>
      </c>
      <c r="F65" s="14">
        <f t="shared" si="3"/>
        <v>0.57</v>
      </c>
      <c r="G65" s="11"/>
      <c r="H65" s="35"/>
      <c r="I65" s="29"/>
    </row>
    <row r="66" spans="1:9" ht="66" customHeight="1">
      <c r="A66" s="10" t="s">
        <v>72</v>
      </c>
      <c r="B66" s="5" t="s">
        <v>34</v>
      </c>
      <c r="C66" s="14">
        <v>0</v>
      </c>
      <c r="D66" s="14">
        <v>0</v>
      </c>
      <c r="E66" s="14">
        <v>64.79</v>
      </c>
      <c r="F66" s="14">
        <f t="shared" si="3"/>
        <v>64.79</v>
      </c>
      <c r="G66" s="11"/>
      <c r="H66" s="35"/>
      <c r="I66" s="29"/>
    </row>
    <row r="67" spans="1:9" ht="69" customHeight="1">
      <c r="A67" s="10" t="s">
        <v>71</v>
      </c>
      <c r="B67" s="5" t="s">
        <v>35</v>
      </c>
      <c r="C67" s="14">
        <v>0</v>
      </c>
      <c r="D67" s="14">
        <v>0</v>
      </c>
      <c r="E67" s="14">
        <v>-1468.95</v>
      </c>
      <c r="F67" s="14">
        <f t="shared" si="3"/>
        <v>-1468.95</v>
      </c>
      <c r="G67" s="11"/>
      <c r="H67" s="35"/>
      <c r="I67" s="29"/>
    </row>
    <row r="68" spans="1:9" ht="12.75">
      <c r="A68" s="24"/>
      <c r="B68" s="25" t="s">
        <v>6</v>
      </c>
      <c r="C68" s="26">
        <f>C33+C10</f>
        <v>293016.68999999994</v>
      </c>
      <c r="D68" s="26">
        <f>D33+D10</f>
        <v>129810.81</v>
      </c>
      <c r="E68" s="26">
        <f>E33+E10</f>
        <v>128564.51</v>
      </c>
      <c r="F68" s="26">
        <f>F33+F10</f>
        <v>-1225.0200000000002</v>
      </c>
      <c r="G68" s="32">
        <f>SUM(E68/D68*100)</f>
        <v>99.03991046662448</v>
      </c>
      <c r="H68" s="32">
        <f>E68/C68*100</f>
        <v>43.87617306031271</v>
      </c>
      <c r="I68" s="29"/>
    </row>
    <row r="70" spans="1:5" ht="16.5" customHeight="1">
      <c r="A70" s="57" t="s">
        <v>109</v>
      </c>
      <c r="B70" s="57"/>
      <c r="E70" s="36"/>
    </row>
    <row r="71" spans="1:8" ht="27.75" customHeight="1">
      <c r="A71" s="57"/>
      <c r="B71" s="57"/>
      <c r="F71" s="56" t="s">
        <v>110</v>
      </c>
      <c r="G71" s="56"/>
      <c r="H71" s="56"/>
    </row>
    <row r="72" ht="12.75">
      <c r="A72" s="6"/>
    </row>
    <row r="73" ht="12.75">
      <c r="A73" s="6"/>
    </row>
  </sheetData>
  <sheetProtection/>
  <mergeCells count="13">
    <mergeCell ref="D1:H1"/>
    <mergeCell ref="D2:H2"/>
    <mergeCell ref="D3:H3"/>
    <mergeCell ref="A5:H5"/>
    <mergeCell ref="F7:H7"/>
    <mergeCell ref="A70:B71"/>
    <mergeCell ref="F71:H71"/>
    <mergeCell ref="A6:H6"/>
    <mergeCell ref="C8:D8"/>
    <mergeCell ref="A8:A9"/>
    <mergeCell ref="G8:H8"/>
    <mergeCell ref="D4:H4"/>
    <mergeCell ref="B8:B9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2017-08-01T10:36:09Z</cp:lastPrinted>
  <dcterms:created xsi:type="dcterms:W3CDTF">2001-10-03T08:40:21Z</dcterms:created>
  <dcterms:modified xsi:type="dcterms:W3CDTF">2017-08-01T11:00:59Z</dcterms:modified>
  <cp:category/>
  <cp:version/>
  <cp:contentType/>
  <cp:contentStatus/>
</cp:coreProperties>
</file>